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3" i="1" l="1"/>
  <c r="J13" i="1" l="1"/>
  <c r="I62" i="1" l="1"/>
  <c r="H62" i="1"/>
  <c r="H23" i="1"/>
  <c r="G177" i="1" l="1"/>
  <c r="B197" i="1" l="1"/>
  <c r="A197" i="1"/>
  <c r="H196" i="1"/>
  <c r="G196" i="1"/>
  <c r="F196" i="1"/>
  <c r="B188" i="1"/>
  <c r="A188" i="1"/>
  <c r="J187" i="1"/>
  <c r="I187" i="1"/>
  <c r="H187" i="1"/>
  <c r="G187" i="1"/>
  <c r="F187" i="1"/>
  <c r="B178" i="1"/>
  <c r="A178" i="1"/>
  <c r="I177" i="1"/>
  <c r="H177" i="1"/>
  <c r="F177" i="1"/>
  <c r="A168" i="1"/>
  <c r="I167" i="1"/>
  <c r="H167" i="1"/>
  <c r="G167" i="1"/>
  <c r="F167" i="1"/>
  <c r="B159" i="1"/>
  <c r="A159" i="1"/>
  <c r="L158" i="1"/>
  <c r="I158" i="1"/>
  <c r="H158" i="1"/>
  <c r="G158" i="1"/>
  <c r="F158" i="1"/>
  <c r="B149" i="1"/>
  <c r="A149" i="1"/>
  <c r="H148" i="1"/>
  <c r="G148" i="1"/>
  <c r="F148" i="1"/>
  <c r="B139" i="1"/>
  <c r="A139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I119" i="1"/>
  <c r="H119" i="1"/>
  <c r="G119" i="1"/>
  <c r="F119" i="1"/>
  <c r="B110" i="1"/>
  <c r="A110" i="1"/>
  <c r="I109" i="1"/>
  <c r="H109" i="1"/>
  <c r="G109" i="1"/>
  <c r="F109" i="1"/>
  <c r="B101" i="1"/>
  <c r="A101" i="1"/>
  <c r="I100" i="1"/>
  <c r="H100" i="1"/>
  <c r="G100" i="1"/>
  <c r="F100" i="1"/>
  <c r="B92" i="1"/>
  <c r="A92" i="1"/>
  <c r="I91" i="1"/>
  <c r="H91" i="1"/>
  <c r="G91" i="1"/>
  <c r="F91" i="1"/>
  <c r="B82" i="1"/>
  <c r="A82" i="1"/>
  <c r="I81" i="1"/>
  <c r="H81" i="1"/>
  <c r="B72" i="1"/>
  <c r="A72" i="1"/>
  <c r="B63" i="1"/>
  <c r="A63" i="1"/>
  <c r="G62" i="1"/>
  <c r="F6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H33" i="1"/>
  <c r="G33" i="1"/>
  <c r="F33" i="1"/>
  <c r="B24" i="1"/>
  <c r="A24" i="1"/>
  <c r="I23" i="1"/>
  <c r="G23" i="1"/>
  <c r="B14" i="1"/>
  <c r="A14" i="1"/>
  <c r="I13" i="1"/>
  <c r="H13" i="1"/>
  <c r="G13" i="1"/>
  <c r="L178" i="1" l="1"/>
  <c r="I159" i="1"/>
  <c r="H159" i="1"/>
  <c r="J101" i="1"/>
  <c r="J82" i="1"/>
  <c r="L24" i="1"/>
  <c r="L120" i="1"/>
  <c r="L101" i="1"/>
  <c r="J197" i="1"/>
  <c r="G197" i="1"/>
  <c r="H178" i="1"/>
  <c r="J159" i="1"/>
  <c r="G159" i="1"/>
  <c r="F178" i="1"/>
  <c r="L159" i="1"/>
  <c r="L139" i="1"/>
  <c r="J139" i="1"/>
  <c r="H139" i="1"/>
  <c r="I120" i="1"/>
  <c r="H120" i="1"/>
  <c r="I101" i="1"/>
  <c r="H101" i="1"/>
  <c r="G101" i="1"/>
  <c r="I82" i="1"/>
  <c r="L63" i="1"/>
  <c r="L197" i="1"/>
  <c r="F197" i="1"/>
  <c r="I178" i="1"/>
  <c r="J178" i="1"/>
  <c r="F159" i="1"/>
  <c r="F139" i="1"/>
  <c r="J120" i="1"/>
  <c r="G120" i="1"/>
  <c r="F120" i="1"/>
  <c r="F101" i="1"/>
  <c r="F82" i="1"/>
  <c r="H82" i="1"/>
  <c r="G82" i="1"/>
  <c r="J63" i="1"/>
  <c r="H63" i="1"/>
  <c r="G63" i="1"/>
  <c r="F63" i="1"/>
  <c r="L44" i="1"/>
  <c r="J44" i="1"/>
  <c r="F44" i="1"/>
  <c r="I44" i="1"/>
  <c r="G44" i="1"/>
  <c r="H197" i="1"/>
  <c r="G178" i="1"/>
  <c r="H44" i="1"/>
  <c r="G139" i="1"/>
  <c r="I197" i="1"/>
  <c r="I63" i="1"/>
  <c r="I139" i="1"/>
  <c r="L82" i="1"/>
  <c r="F24" i="1"/>
  <c r="J24" i="1"/>
  <c r="I24" i="1"/>
  <c r="H24" i="1"/>
  <c r="G24" i="1"/>
  <c r="L199" i="1" l="1"/>
  <c r="J199" i="1"/>
  <c r="H199" i="1"/>
  <c r="G199" i="1"/>
</calcChain>
</file>

<file path=xl/sharedStrings.xml><?xml version="1.0" encoding="utf-8"?>
<sst xmlns="http://schemas.openxmlformats.org/spreadsheetml/2006/main" count="295" uniqueCount="88">
  <si>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</si>
  <si>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</si>
  <si>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</si>
  <si>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</si>
  <si>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</si>
  <si>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</si>
  <si>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</si>
  <si>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</si>
  <si>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</si>
  <si>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</si>
  <si>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</si>
  <si>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</si>
  <si>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</si>
  <si>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</si>
  <si>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</si>
  <si>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</si>
  <si>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</si>
  <si>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</si>
  <si>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</si>
  <si>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</si>
  <si>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</si>
  <si>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</si>
  <si>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</si>
  <si>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</si>
  <si>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</si>
  <si>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</si>
  <si>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</si>
  <si>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</si>
  <si>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</si>
  <si>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</si>
  <si>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</si>
  <si>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</si>
  <si>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</si>
  <si>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</si>
  <si>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</si>
  <si>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</si>
  <si>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</si>
  <si>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Писарева Е.Ф.</t>
  </si>
  <si>
    <t>Директор</t>
  </si>
  <si>
    <t>МБОУ КСОШ № 1</t>
  </si>
  <si>
    <t>Запеканка из творога</t>
  </si>
  <si>
    <t>Чай с молоком</t>
  </si>
  <si>
    <t>Суп гороховый</t>
  </si>
  <si>
    <t>Биточки мясные</t>
  </si>
  <si>
    <t>Макароны отварные</t>
  </si>
  <si>
    <t>Хлеб пшеничный</t>
  </si>
  <si>
    <t>Хлеб ржанопшеничный</t>
  </si>
  <si>
    <t>Компот из сухофруктов</t>
  </si>
  <si>
    <t>Бутерброд с сыром</t>
  </si>
  <si>
    <t>Каша пшённая на цельном молоке</t>
  </si>
  <si>
    <t>Кисель</t>
  </si>
  <si>
    <t>Бутерброд с маслом</t>
  </si>
  <si>
    <t>Бедро куринное отварное</t>
  </si>
  <si>
    <t>Гороховое пюре</t>
  </si>
  <si>
    <t>Компот из изюма</t>
  </si>
  <si>
    <t>Какао с молоком</t>
  </si>
  <si>
    <t>Гречка отварная</t>
  </si>
  <si>
    <t>Чай с лимоном</t>
  </si>
  <si>
    <t>Яйцо отварное</t>
  </si>
  <si>
    <t>Кофейный напиток</t>
  </si>
  <si>
    <t>Рассольник</t>
  </si>
  <si>
    <t>Картофельное пюре</t>
  </si>
  <si>
    <t>Напиток из шиповника</t>
  </si>
  <si>
    <t>Бутерброд с повидлом</t>
  </si>
  <si>
    <t>Борщ</t>
  </si>
  <si>
    <t>Плов</t>
  </si>
  <si>
    <t>Чай</t>
  </si>
  <si>
    <t>Котлета мясная</t>
  </si>
  <si>
    <t>Компот из яблок</t>
  </si>
  <si>
    <t>Бутербтод с маслом</t>
  </si>
  <si>
    <t>Котлета рыбная</t>
  </si>
  <si>
    <t>Компот из кураги</t>
  </si>
  <si>
    <t>Йогурт питьевой</t>
  </si>
  <si>
    <t xml:space="preserve">хлеб </t>
  </si>
  <si>
    <t>Щи из свежей капусты</t>
  </si>
  <si>
    <t>Икра кабачковая</t>
  </si>
  <si>
    <t>бутерброд</t>
  </si>
  <si>
    <t>Суп из овощей</t>
  </si>
  <si>
    <t>Суп молочный с вермишелью</t>
  </si>
  <si>
    <t>Огурец свежий/нарезка/</t>
  </si>
  <si>
    <t>Рыба запечёная</t>
  </si>
  <si>
    <t>Тефтели с рисом</t>
  </si>
  <si>
    <t>Гуляш мясной</t>
  </si>
  <si>
    <t>Бедро отварное</t>
  </si>
  <si>
    <t>Каша рисовая на цельном молоке</t>
  </si>
  <si>
    <t>Каша пшеничная на цельном молоке</t>
  </si>
  <si>
    <t>Каша манная на цельном молоке</t>
  </si>
  <si>
    <t>Суп  картофельный с рыбной консервой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</si>
</sst>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9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38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37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9.07</v>
      </c>
      <c r="H6" s="40">
        <v>9.2200000000000006</v>
      </c>
      <c r="I6" s="40">
        <v>36.11</v>
      </c>
      <c r="J6" s="40">
        <v>218.11</v>
      </c>
      <c r="K6" s="41">
        <v>469</v>
      </c>
      <c r="L6" s="40">
        <v>48.51</v>
      </c>
    </row>
    <row r="7" spans="1:12" ht="14.4" x14ac:dyDescent="0.3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1.6</v>
      </c>
      <c r="H7" s="43">
        <v>1.6</v>
      </c>
      <c r="I7" s="43">
        <v>6.38</v>
      </c>
      <c r="J7" s="43">
        <v>86.89</v>
      </c>
      <c r="K7" s="44">
        <v>945</v>
      </c>
      <c r="L7" s="43">
        <v>5.74</v>
      </c>
    </row>
    <row r="8" spans="1:12" ht="14.4" x14ac:dyDescent="0.3">
      <c r="A8" s="23"/>
      <c r="B8" s="15"/>
      <c r="C8" s="11"/>
      <c r="D8" s="7" t="s">
        <v>76</v>
      </c>
      <c r="E8" s="42" t="s">
        <v>48</v>
      </c>
      <c r="F8" s="43">
        <v>50</v>
      </c>
      <c r="G8" s="43">
        <v>5.54</v>
      </c>
      <c r="H8" s="43">
        <v>5.73</v>
      </c>
      <c r="I8" s="43">
        <v>22.26</v>
      </c>
      <c r="J8" s="43">
        <v>138</v>
      </c>
      <c r="K8" s="44">
        <v>3</v>
      </c>
      <c r="L8" s="43">
        <v>15.54</v>
      </c>
    </row>
    <row r="9" spans="1:12" ht="14.4" x14ac:dyDescent="0.3">
      <c r="A9" s="23"/>
      <c r="B9" s="15"/>
      <c r="C9" s="11"/>
      <c r="D9" s="7" t="s">
        <v>23</v>
      </c>
      <c r="E9" s="51" t="s">
        <v>46</v>
      </c>
      <c r="F9" s="43">
        <v>50</v>
      </c>
      <c r="G9" s="43">
        <v>1.33</v>
      </c>
      <c r="H9" s="43">
        <v>1.6</v>
      </c>
      <c r="I9" s="43">
        <v>6</v>
      </c>
      <c r="J9" s="43">
        <v>57</v>
      </c>
      <c r="K9" s="44"/>
      <c r="L9" s="43">
        <v>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31</v>
      </c>
      <c r="E13" s="9"/>
      <c r="F13" s="19">
        <v>500</v>
      </c>
      <c r="G13" s="19">
        <f>SUM(G6:G12)</f>
        <v>17.54</v>
      </c>
      <c r="H13" s="19">
        <f>SUM(H6:H12)</f>
        <v>18.150000000000002</v>
      </c>
      <c r="I13" s="19">
        <f>SUM(I6:I12)</f>
        <v>70.75</v>
      </c>
      <c r="J13" s="19">
        <f>SUM(J6:J12)</f>
        <v>500</v>
      </c>
      <c r="K13" s="25"/>
      <c r="L13" s="19">
        <v>73.790000000000006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6.13</v>
      </c>
      <c r="H15" s="43">
        <v>6.29</v>
      </c>
      <c r="I15" s="43">
        <v>24.72</v>
      </c>
      <c r="J15" s="43">
        <v>140.66</v>
      </c>
      <c r="K15" s="44">
        <v>206</v>
      </c>
      <c r="L15" s="43">
        <v>17.82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7.09</v>
      </c>
      <c r="H16" s="43">
        <v>7.15</v>
      </c>
      <c r="I16" s="43">
        <v>28.62</v>
      </c>
      <c r="J16" s="43">
        <v>187.05</v>
      </c>
      <c r="K16" s="44">
        <v>608</v>
      </c>
      <c r="L16" s="43">
        <v>37.299999999999997</v>
      </c>
    </row>
    <row r="17" spans="1:13" ht="14.4" x14ac:dyDescent="0.3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5.47</v>
      </c>
      <c r="H17" s="43">
        <v>5.5</v>
      </c>
      <c r="I17" s="43">
        <v>21.46</v>
      </c>
      <c r="J17" s="43">
        <v>195.84</v>
      </c>
      <c r="K17" s="44">
        <v>413</v>
      </c>
      <c r="L17" s="43">
        <v>7.34</v>
      </c>
    </row>
    <row r="18" spans="1:13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0.64</v>
      </c>
      <c r="H18" s="43">
        <v>0</v>
      </c>
      <c r="I18" s="43">
        <v>2.66</v>
      </c>
      <c r="J18" s="43">
        <v>58.45</v>
      </c>
      <c r="K18" s="44">
        <v>868</v>
      </c>
      <c r="L18" s="43">
        <v>7.33</v>
      </c>
    </row>
    <row r="19" spans="1:13" ht="14.4" x14ac:dyDescent="0.3">
      <c r="A19" s="23"/>
      <c r="B19" s="15"/>
      <c r="C19" s="11"/>
      <c r="D19" s="7" t="s">
        <v>73</v>
      </c>
      <c r="E19" s="42" t="s">
        <v>45</v>
      </c>
      <c r="F19" s="43">
        <v>30</v>
      </c>
      <c r="G19" s="43">
        <v>1.28</v>
      </c>
      <c r="H19" s="43">
        <v>1.56</v>
      </c>
      <c r="I19" s="43">
        <v>5.46</v>
      </c>
      <c r="J19" s="43">
        <v>66</v>
      </c>
      <c r="K19" s="44"/>
      <c r="L19" s="43">
        <v>2</v>
      </c>
    </row>
    <row r="20" spans="1:13" ht="14.4" x14ac:dyDescent="0.3">
      <c r="A20" s="23"/>
      <c r="B20" s="15"/>
      <c r="C20" s="11"/>
      <c r="D20" s="7" t="s">
        <v>73</v>
      </c>
      <c r="E20" s="42" t="s">
        <v>46</v>
      </c>
      <c r="F20" s="43">
        <v>30</v>
      </c>
      <c r="G20" s="43">
        <v>1.33</v>
      </c>
      <c r="H20" s="43">
        <v>1.6</v>
      </c>
      <c r="I20" s="43">
        <v>6</v>
      </c>
      <c r="J20" s="43">
        <v>57</v>
      </c>
      <c r="K20" s="44"/>
      <c r="L20" s="43">
        <v>2</v>
      </c>
    </row>
    <row r="21" spans="1:13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3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3" ht="14.4" x14ac:dyDescent="0.3">
      <c r="A23" s="24"/>
      <c r="B23" s="17"/>
      <c r="C23" s="8"/>
      <c r="D23" s="18" t="s">
        <v>31</v>
      </c>
      <c r="E23" s="9"/>
      <c r="F23" s="19">
        <v>700</v>
      </c>
      <c r="G23" s="19">
        <f t="shared" ref="G23:I23" si="0">SUM(G14:G22)</f>
        <v>21.939999999999998</v>
      </c>
      <c r="H23" s="19">
        <f>SUM(H15:H22)</f>
        <v>22.1</v>
      </c>
      <c r="I23" s="19">
        <f t="shared" si="0"/>
        <v>88.92</v>
      </c>
      <c r="J23" s="19">
        <f>SUM(J14:J22)</f>
        <v>705.00000000000011</v>
      </c>
      <c r="K23" s="25"/>
      <c r="L23" s="19">
        <v>73.790000000000006</v>
      </c>
    </row>
    <row r="24" spans="1:13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1200</v>
      </c>
      <c r="G24" s="32">
        <f t="shared" ref="G24:J24" si="1">G13+G23</f>
        <v>39.479999999999997</v>
      </c>
      <c r="H24" s="32">
        <f t="shared" si="1"/>
        <v>40.25</v>
      </c>
      <c r="I24" s="32">
        <f t="shared" si="1"/>
        <v>159.67000000000002</v>
      </c>
      <c r="J24" s="32">
        <f t="shared" si="1"/>
        <v>1205</v>
      </c>
      <c r="K24" s="32"/>
      <c r="L24" s="32">
        <f t="shared" ref="L24" si="2">L13+L23</f>
        <v>147.58000000000001</v>
      </c>
    </row>
    <row r="25" spans="1:13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5.56</v>
      </c>
      <c r="H25" s="40">
        <v>5.6</v>
      </c>
      <c r="I25" s="40">
        <v>22.24</v>
      </c>
      <c r="J25" s="40">
        <v>184.48</v>
      </c>
      <c r="K25" s="41">
        <v>384</v>
      </c>
      <c r="L25" s="40">
        <v>25.78</v>
      </c>
    </row>
    <row r="26" spans="1:13" ht="14.4" x14ac:dyDescent="0.3">
      <c r="A26" s="14"/>
      <c r="B26" s="15"/>
      <c r="C26" s="11"/>
      <c r="D26" s="7" t="s">
        <v>22</v>
      </c>
      <c r="E26" s="42" t="s">
        <v>50</v>
      </c>
      <c r="F26" s="43">
        <v>200</v>
      </c>
      <c r="G26" s="43">
        <v>0.89</v>
      </c>
      <c r="H26" s="43">
        <v>0.36</v>
      </c>
      <c r="I26" s="43">
        <v>2.2200000000000002</v>
      </c>
      <c r="J26" s="43">
        <v>54.92</v>
      </c>
      <c r="K26" s="44">
        <v>883</v>
      </c>
      <c r="L26" s="43">
        <v>17.41</v>
      </c>
    </row>
    <row r="27" spans="1:13" ht="14.4" x14ac:dyDescent="0.3">
      <c r="A27" s="14"/>
      <c r="B27" s="15"/>
      <c r="C27" s="11"/>
      <c r="D27" s="7" t="s">
        <v>76</v>
      </c>
      <c r="E27" s="42" t="s">
        <v>51</v>
      </c>
      <c r="F27" s="43">
        <v>40</v>
      </c>
      <c r="G27" s="43">
        <v>5.34</v>
      </c>
      <c r="H27" s="43">
        <v>5.53</v>
      </c>
      <c r="I27" s="43">
        <v>21.3</v>
      </c>
      <c r="J27" s="43">
        <v>140.80000000000001</v>
      </c>
      <c r="K27" s="44">
        <v>1</v>
      </c>
      <c r="L27" s="43">
        <v>16.600000000000001</v>
      </c>
    </row>
    <row r="28" spans="1:13" ht="14.4" x14ac:dyDescent="0.3">
      <c r="A28" s="14"/>
      <c r="B28" s="15"/>
      <c r="C28" s="11"/>
      <c r="D28" s="7" t="s">
        <v>23</v>
      </c>
      <c r="E28" s="42" t="s">
        <v>46</v>
      </c>
      <c r="F28" s="43">
        <v>20</v>
      </c>
      <c r="G28" s="43">
        <v>1.33</v>
      </c>
      <c r="H28" s="43">
        <v>1.6</v>
      </c>
      <c r="I28" s="43">
        <v>6</v>
      </c>
      <c r="J28" s="43">
        <v>57</v>
      </c>
      <c r="K28" s="43"/>
      <c r="L28" s="44">
        <v>2</v>
      </c>
      <c r="M28" s="43"/>
    </row>
    <row r="29" spans="1:13" ht="14.4" x14ac:dyDescent="0.3">
      <c r="A29" s="14"/>
      <c r="B29" s="15"/>
      <c r="C29" s="11"/>
      <c r="D29" s="7"/>
      <c r="E29" s="42" t="s">
        <v>58</v>
      </c>
      <c r="F29" s="43">
        <v>40</v>
      </c>
      <c r="G29" s="43">
        <v>4.34</v>
      </c>
      <c r="H29" s="43">
        <v>4.5999999999999996</v>
      </c>
      <c r="I29" s="43">
        <v>17.66</v>
      </c>
      <c r="J29" s="43">
        <v>62.8</v>
      </c>
      <c r="K29" s="58">
        <v>424</v>
      </c>
      <c r="L29" s="58">
        <v>12</v>
      </c>
      <c r="M29" s="59"/>
    </row>
    <row r="30" spans="1:13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3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3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31</v>
      </c>
      <c r="E33" s="9"/>
      <c r="F33" s="19">
        <f>SUM(F25:F32)</f>
        <v>500</v>
      </c>
      <c r="G33" s="19">
        <f>SUM(G25:G32)</f>
        <v>17.46</v>
      </c>
      <c r="H33" s="19">
        <f>SUM(H25:H32)</f>
        <v>17.689999999999998</v>
      </c>
      <c r="I33" s="19">
        <v>70.510000000000005</v>
      </c>
      <c r="J33" s="19">
        <v>500</v>
      </c>
      <c r="K33" s="25"/>
      <c r="L33" s="19">
        <v>73.790000000000006</v>
      </c>
    </row>
    <row r="34" spans="1:12" ht="14.4" x14ac:dyDescent="0.3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74</v>
      </c>
      <c r="F35" s="43">
        <v>200</v>
      </c>
      <c r="G35" s="43">
        <v>6.74</v>
      </c>
      <c r="H35" s="43">
        <v>6.26</v>
      </c>
      <c r="I35" s="43">
        <v>25.21</v>
      </c>
      <c r="J35" s="43">
        <v>137.88999999999999</v>
      </c>
      <c r="K35" s="44">
        <v>186</v>
      </c>
      <c r="L35" s="43">
        <v>16.75</v>
      </c>
    </row>
    <row r="36" spans="1:12" ht="14.4" x14ac:dyDescent="0.3">
      <c r="A36" s="14"/>
      <c r="B36" s="15"/>
      <c r="C36" s="11"/>
      <c r="D36" s="7" t="s">
        <v>28</v>
      </c>
      <c r="E36" s="42" t="s">
        <v>83</v>
      </c>
      <c r="F36" s="43">
        <v>100</v>
      </c>
      <c r="G36" s="43">
        <v>7.24</v>
      </c>
      <c r="H36" s="43">
        <v>7.06</v>
      </c>
      <c r="I36" s="43">
        <v>28.79</v>
      </c>
      <c r="J36" s="43">
        <v>186.96</v>
      </c>
      <c r="K36" s="44">
        <v>637</v>
      </c>
      <c r="L36" s="43">
        <v>34.89</v>
      </c>
    </row>
    <row r="37" spans="1:12" ht="14.4" x14ac:dyDescent="0.3">
      <c r="A37" s="14"/>
      <c r="B37" s="15"/>
      <c r="C37" s="11"/>
      <c r="D37" s="7" t="s">
        <v>29</v>
      </c>
      <c r="E37" s="42" t="s">
        <v>53</v>
      </c>
      <c r="F37" s="43">
        <v>150</v>
      </c>
      <c r="G37" s="43">
        <v>5.0199999999999996</v>
      </c>
      <c r="H37" s="43">
        <v>5.23</v>
      </c>
      <c r="I37" s="43">
        <v>20.56</v>
      </c>
      <c r="J37" s="43">
        <v>188.7</v>
      </c>
      <c r="K37" s="44">
        <v>402</v>
      </c>
      <c r="L37" s="43">
        <v>8.1199999999999992</v>
      </c>
    </row>
    <row r="38" spans="1:12" ht="14.4" x14ac:dyDescent="0.3">
      <c r="A38" s="14"/>
      <c r="B38" s="15"/>
      <c r="C38" s="11"/>
      <c r="D38" s="7" t="s">
        <v>30</v>
      </c>
      <c r="E38" s="42" t="s">
        <v>54</v>
      </c>
      <c r="F38" s="43">
        <v>200</v>
      </c>
      <c r="G38" s="43">
        <v>1.36</v>
      </c>
      <c r="H38" s="43">
        <v>1.22</v>
      </c>
      <c r="I38" s="43">
        <v>5.44</v>
      </c>
      <c r="J38" s="43">
        <v>68.45</v>
      </c>
      <c r="K38" s="44">
        <v>867</v>
      </c>
      <c r="L38" s="43">
        <v>10.029999999999999</v>
      </c>
    </row>
    <row r="39" spans="1:12" ht="14.4" x14ac:dyDescent="0.3">
      <c r="A39" s="14"/>
      <c r="B39" s="15"/>
      <c r="C39" s="11"/>
      <c r="D39" s="7" t="s">
        <v>73</v>
      </c>
      <c r="E39" s="42" t="s">
        <v>45</v>
      </c>
      <c r="F39" s="43">
        <v>30</v>
      </c>
      <c r="G39" s="43">
        <v>1.28</v>
      </c>
      <c r="H39" s="43">
        <v>1.56</v>
      </c>
      <c r="I39" s="43">
        <v>5.46</v>
      </c>
      <c r="J39" s="43">
        <v>66</v>
      </c>
      <c r="K39" s="44"/>
      <c r="L39" s="43">
        <v>2</v>
      </c>
    </row>
    <row r="40" spans="1:12" ht="14.4" x14ac:dyDescent="0.3">
      <c r="A40" s="14"/>
      <c r="B40" s="15"/>
      <c r="C40" s="11"/>
      <c r="D40" s="7" t="s">
        <v>73</v>
      </c>
      <c r="E40" s="42" t="s">
        <v>46</v>
      </c>
      <c r="F40" s="43">
        <v>30</v>
      </c>
      <c r="G40" s="43">
        <v>1.33</v>
      </c>
      <c r="H40" s="43">
        <v>1.6</v>
      </c>
      <c r="I40" s="43">
        <v>6</v>
      </c>
      <c r="J40" s="43">
        <v>57</v>
      </c>
      <c r="K40" s="44"/>
      <c r="L40" s="43">
        <v>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31</v>
      </c>
      <c r="E43" s="9"/>
      <c r="F43" s="19">
        <f>SUM(F34:F42)</f>
        <v>710</v>
      </c>
      <c r="G43" s="19">
        <f t="shared" ref="G43" si="3">SUM(G34:G42)</f>
        <v>22.97</v>
      </c>
      <c r="H43" s="19">
        <f t="shared" ref="H43" si="4">SUM(H34:H42)</f>
        <v>22.93</v>
      </c>
      <c r="I43" s="19">
        <f t="shared" ref="I43" si="5">SUM(I34:I42)</f>
        <v>91.46</v>
      </c>
      <c r="J43" s="19">
        <f t="shared" ref="J43" si="6">SUM(J34:J42)</f>
        <v>705</v>
      </c>
      <c r="K43" s="25"/>
      <c r="L43" s="19">
        <v>73.790000000000006</v>
      </c>
    </row>
    <row r="44" spans="1:12" ht="15.75" customHeight="1" thickBot="1" x14ac:dyDescent="0.3">
      <c r="A44" s="33">
        <f>A25</f>
        <v>1</v>
      </c>
      <c r="B44" s="33">
        <f>B25</f>
        <v>2</v>
      </c>
      <c r="C44" s="64" t="s">
        <v>4</v>
      </c>
      <c r="D44" s="65"/>
      <c r="E44" s="31"/>
      <c r="F44" s="32">
        <f>F33+F43</f>
        <v>1210</v>
      </c>
      <c r="G44" s="32">
        <f t="shared" ref="G44" si="7">G33+G43</f>
        <v>40.43</v>
      </c>
      <c r="H44" s="32">
        <f t="shared" ref="H44" si="8">H33+H43</f>
        <v>40.619999999999997</v>
      </c>
      <c r="I44" s="32">
        <f t="shared" ref="I44" si="9">I33+I43</f>
        <v>161.97</v>
      </c>
      <c r="J44" s="32">
        <f t="shared" ref="J44:L44" si="10">J33+J43</f>
        <v>1205</v>
      </c>
      <c r="K44" s="32"/>
      <c r="L44" s="32">
        <f t="shared" si="10"/>
        <v>147.58000000000001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60" t="s">
        <v>84</v>
      </c>
      <c r="F45" s="40">
        <v>205</v>
      </c>
      <c r="G45" s="40">
        <v>5.51</v>
      </c>
      <c r="H45" s="40">
        <v>5.05</v>
      </c>
      <c r="I45" s="40">
        <v>22.1</v>
      </c>
      <c r="J45" s="40">
        <v>180.79</v>
      </c>
      <c r="K45" s="41">
        <v>384</v>
      </c>
      <c r="L45" s="40">
        <v>26.79</v>
      </c>
    </row>
    <row r="46" spans="1:12" ht="14.4" x14ac:dyDescent="0.3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4.28</v>
      </c>
      <c r="H46" s="43">
        <v>4.47</v>
      </c>
      <c r="I46" s="43">
        <v>17.600000000000001</v>
      </c>
      <c r="J46" s="43">
        <v>124.21</v>
      </c>
      <c r="K46" s="44">
        <v>959</v>
      </c>
      <c r="L46" s="43">
        <v>23.31</v>
      </c>
    </row>
    <row r="47" spans="1:12" ht="14.4" x14ac:dyDescent="0.3">
      <c r="A47" s="23"/>
      <c r="B47" s="15"/>
      <c r="C47" s="11"/>
      <c r="D47" s="7" t="s">
        <v>76</v>
      </c>
      <c r="E47" s="42" t="s">
        <v>48</v>
      </c>
      <c r="F47" s="43">
        <v>50</v>
      </c>
      <c r="G47" s="43">
        <v>5.54</v>
      </c>
      <c r="H47" s="43">
        <v>5.73</v>
      </c>
      <c r="I47" s="43">
        <v>22.26</v>
      </c>
      <c r="J47" s="43">
        <v>138</v>
      </c>
      <c r="K47" s="44">
        <v>3</v>
      </c>
      <c r="L47" s="43">
        <v>20.69</v>
      </c>
    </row>
    <row r="48" spans="1:12" ht="14.4" x14ac:dyDescent="0.3">
      <c r="A48" s="23"/>
      <c r="B48" s="15"/>
      <c r="C48" s="11"/>
      <c r="D48" s="7" t="s">
        <v>23</v>
      </c>
      <c r="E48" s="42" t="s">
        <v>46</v>
      </c>
      <c r="F48" s="43">
        <v>45</v>
      </c>
      <c r="G48" s="43">
        <v>2.85</v>
      </c>
      <c r="H48" s="43">
        <v>2.99</v>
      </c>
      <c r="I48" s="43">
        <v>11.1</v>
      </c>
      <c r="J48" s="43">
        <v>57</v>
      </c>
      <c r="K48" s="44"/>
      <c r="L48" s="43">
        <v>3</v>
      </c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31</v>
      </c>
      <c r="E52" s="9"/>
      <c r="F52" s="19">
        <f>SUM(F45:F51)</f>
        <v>500</v>
      </c>
      <c r="G52" s="19">
        <f>SUM(G45:G51)</f>
        <v>18.18</v>
      </c>
      <c r="H52" s="19">
        <f>SUM(H45:H51)</f>
        <v>18.240000000000002</v>
      </c>
      <c r="I52" s="19">
        <f>SUM(I45:I51)</f>
        <v>73.06</v>
      </c>
      <c r="J52" s="19">
        <v>500</v>
      </c>
      <c r="K52" s="25"/>
      <c r="L52" s="19">
        <v>73.790000000000006</v>
      </c>
    </row>
    <row r="53" spans="1:12" ht="14.4" x14ac:dyDescent="0.3">
      <c r="A53" s="26">
        <v>1</v>
      </c>
      <c r="B53" s="13"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77</v>
      </c>
      <c r="F54" s="43">
        <v>200</v>
      </c>
      <c r="G54" s="43">
        <v>5.22</v>
      </c>
      <c r="H54" s="43">
        <v>5.29</v>
      </c>
      <c r="I54" s="43">
        <v>21.01</v>
      </c>
      <c r="J54" s="43">
        <v>180.52</v>
      </c>
      <c r="K54" s="44">
        <v>202</v>
      </c>
      <c r="L54" s="43">
        <v>17.96</v>
      </c>
    </row>
    <row r="55" spans="1:12" ht="14.4" x14ac:dyDescent="0.3">
      <c r="A55" s="23"/>
      <c r="B55" s="15"/>
      <c r="C55" s="11"/>
      <c r="D55" s="7" t="s">
        <v>28</v>
      </c>
      <c r="E55" s="42" t="s">
        <v>81</v>
      </c>
      <c r="F55" s="43">
        <v>90</v>
      </c>
      <c r="G55" s="43">
        <v>7.89</v>
      </c>
      <c r="H55" s="43">
        <v>7.6</v>
      </c>
      <c r="I55" s="43">
        <v>30.79</v>
      </c>
      <c r="J55" s="43">
        <v>154.16999999999999</v>
      </c>
      <c r="K55" s="44">
        <v>619</v>
      </c>
      <c r="L55" s="43">
        <v>27.08</v>
      </c>
    </row>
    <row r="56" spans="1:12" ht="14.4" x14ac:dyDescent="0.3">
      <c r="A56" s="23"/>
      <c r="B56" s="15"/>
      <c r="C56" s="11"/>
      <c r="D56" s="7" t="s">
        <v>29</v>
      </c>
      <c r="E56" s="42" t="s">
        <v>56</v>
      </c>
      <c r="F56" s="43">
        <v>150</v>
      </c>
      <c r="G56" s="43">
        <v>6.15</v>
      </c>
      <c r="H56" s="43">
        <v>6.24</v>
      </c>
      <c r="I56" s="43">
        <v>24.89</v>
      </c>
      <c r="J56" s="43">
        <v>178.3</v>
      </c>
      <c r="K56" s="44">
        <v>378</v>
      </c>
      <c r="L56" s="43">
        <v>15.77</v>
      </c>
    </row>
    <row r="57" spans="1:12" ht="14.4" x14ac:dyDescent="0.3">
      <c r="A57" s="23"/>
      <c r="B57" s="15"/>
      <c r="C57" s="11"/>
      <c r="D57" s="7" t="s">
        <v>30</v>
      </c>
      <c r="E57" s="42" t="s">
        <v>57</v>
      </c>
      <c r="F57" s="43">
        <v>200</v>
      </c>
      <c r="G57" s="43">
        <v>0.26</v>
      </c>
      <c r="H57" s="43">
        <v>0</v>
      </c>
      <c r="I57" s="43">
        <v>1.04</v>
      </c>
      <c r="J57" s="43">
        <v>69.010000000000005</v>
      </c>
      <c r="K57" s="44">
        <v>944</v>
      </c>
      <c r="L57" s="43">
        <v>8.98</v>
      </c>
    </row>
    <row r="58" spans="1:12" ht="14.4" x14ac:dyDescent="0.3">
      <c r="A58" s="23"/>
      <c r="B58" s="15"/>
      <c r="C58" s="11"/>
      <c r="D58" s="7" t="s">
        <v>73</v>
      </c>
      <c r="E58" s="42" t="s">
        <v>45</v>
      </c>
      <c r="F58" s="43">
        <v>30</v>
      </c>
      <c r="G58" s="43">
        <v>1.28</v>
      </c>
      <c r="H58" s="43">
        <v>1.56</v>
      </c>
      <c r="I58" s="43">
        <v>5.46</v>
      </c>
      <c r="J58" s="43">
        <v>66</v>
      </c>
      <c r="K58" s="44"/>
      <c r="L58" s="43">
        <v>2</v>
      </c>
    </row>
    <row r="59" spans="1:12" ht="14.4" x14ac:dyDescent="0.3">
      <c r="A59" s="23"/>
      <c r="B59" s="15"/>
      <c r="C59" s="11"/>
      <c r="D59" s="7" t="s">
        <v>73</v>
      </c>
      <c r="E59" s="42" t="s">
        <v>46</v>
      </c>
      <c r="F59" s="43">
        <v>30</v>
      </c>
      <c r="G59" s="43">
        <v>1.33</v>
      </c>
      <c r="H59" s="43">
        <v>1.6</v>
      </c>
      <c r="I59" s="43">
        <v>6</v>
      </c>
      <c r="J59" s="43">
        <v>57</v>
      </c>
      <c r="K59" s="44"/>
      <c r="L59" s="43">
        <v>2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31</v>
      </c>
      <c r="E62" s="9"/>
      <c r="F62" s="19">
        <f>SUM(F53:F61)</f>
        <v>700</v>
      </c>
      <c r="G62" s="19">
        <f t="shared" ref="G62" si="11">SUM(G53:G61)</f>
        <v>22.130000000000003</v>
      </c>
      <c r="H62" s="19">
        <f>SUM(H53:H61)</f>
        <v>22.290000000000003</v>
      </c>
      <c r="I62" s="19">
        <f t="shared" ref="I62" si="12">SUM(I53:I61)</f>
        <v>89.19</v>
      </c>
      <c r="J62" s="19">
        <v>705</v>
      </c>
      <c r="K62" s="25"/>
      <c r="L62" s="19">
        <v>73.790000000000006</v>
      </c>
    </row>
    <row r="63" spans="1:12" ht="15.75" customHeight="1" x14ac:dyDescent="0.25">
      <c r="A63" s="29" t="e">
        <f>#REF!</f>
        <v>#REF!</v>
      </c>
      <c r="B63" s="30" t="e">
        <f>#REF!</f>
        <v>#REF!</v>
      </c>
      <c r="C63" s="64" t="s">
        <v>4</v>
      </c>
      <c r="D63" s="65"/>
      <c r="E63" s="31"/>
      <c r="F63" s="32">
        <f>F52+F62</f>
        <v>1200</v>
      </c>
      <c r="G63" s="32">
        <f t="shared" ref="G63" si="13">G52+G62</f>
        <v>40.31</v>
      </c>
      <c r="H63" s="32">
        <f t="shared" ref="H63" si="14">H52+H62</f>
        <v>40.53</v>
      </c>
      <c r="I63" s="32">
        <f t="shared" ref="I63" si="15">I52+I62</f>
        <v>162.25</v>
      </c>
      <c r="J63" s="32">
        <f t="shared" ref="J63:L63" si="16">J52+J62</f>
        <v>1205</v>
      </c>
      <c r="K63" s="32"/>
      <c r="L63" s="32">
        <f t="shared" si="16"/>
        <v>147.58000000000001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39" t="s">
        <v>85</v>
      </c>
      <c r="F64" s="40">
        <v>205</v>
      </c>
      <c r="G64" s="40">
        <v>6.71</v>
      </c>
      <c r="H64" s="40">
        <v>6.98</v>
      </c>
      <c r="I64" s="40">
        <v>27.22</v>
      </c>
      <c r="J64" s="40">
        <v>204.3</v>
      </c>
      <c r="K64" s="41">
        <v>384</v>
      </c>
      <c r="L64" s="40">
        <v>30.89</v>
      </c>
    </row>
    <row r="65" spans="1:12" ht="14.4" x14ac:dyDescent="0.3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3.19</v>
      </c>
      <c r="H65" s="43">
        <v>3.27</v>
      </c>
      <c r="I65" s="43">
        <v>12.86</v>
      </c>
      <c r="J65" s="43">
        <v>88.9</v>
      </c>
      <c r="K65" s="44">
        <v>958</v>
      </c>
      <c r="L65" s="43">
        <v>22.1</v>
      </c>
    </row>
    <row r="66" spans="1:12" ht="14.4" x14ac:dyDescent="0.3">
      <c r="A66" s="23"/>
      <c r="B66" s="15"/>
      <c r="C66" s="11"/>
      <c r="D66" s="7" t="s">
        <v>76</v>
      </c>
      <c r="E66" s="42" t="s">
        <v>51</v>
      </c>
      <c r="F66" s="43">
        <v>40</v>
      </c>
      <c r="G66" s="43">
        <v>5.34</v>
      </c>
      <c r="H66" s="43">
        <v>5.53</v>
      </c>
      <c r="I66" s="43">
        <v>21.3</v>
      </c>
      <c r="J66" s="43">
        <v>140.80000000000001</v>
      </c>
      <c r="K66" s="44">
        <v>1</v>
      </c>
      <c r="L66" s="43">
        <v>16.8</v>
      </c>
    </row>
    <row r="67" spans="1:12" ht="14.4" x14ac:dyDescent="0.3">
      <c r="A67" s="23"/>
      <c r="B67" s="15"/>
      <c r="C67" s="11"/>
      <c r="D67" s="7" t="s">
        <v>23</v>
      </c>
      <c r="E67" s="42" t="s">
        <v>46</v>
      </c>
      <c r="F67" s="43">
        <v>50</v>
      </c>
      <c r="G67" s="43">
        <v>1.85</v>
      </c>
      <c r="H67" s="43">
        <v>1.99</v>
      </c>
      <c r="I67" s="43">
        <v>7.96</v>
      </c>
      <c r="J67" s="43">
        <v>66</v>
      </c>
      <c r="K67" s="44"/>
      <c r="L67" s="43">
        <v>4</v>
      </c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31</v>
      </c>
      <c r="E71" s="9"/>
      <c r="F71" s="19">
        <v>500</v>
      </c>
      <c r="G71" s="19">
        <v>17.09</v>
      </c>
      <c r="H71" s="19">
        <v>17.77</v>
      </c>
      <c r="I71" s="19">
        <v>69.34</v>
      </c>
      <c r="J71" s="19">
        <v>500</v>
      </c>
      <c r="K71" s="25"/>
      <c r="L71" s="19">
        <v>73.790000000000006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75</v>
      </c>
      <c r="F72" s="43">
        <v>60</v>
      </c>
      <c r="G72" s="43">
        <v>2.42</v>
      </c>
      <c r="H72" s="43">
        <v>2.6</v>
      </c>
      <c r="I72" s="43">
        <v>9.08</v>
      </c>
      <c r="J72" s="43">
        <v>52</v>
      </c>
      <c r="K72" s="44"/>
      <c r="L72" s="43">
        <v>6.3</v>
      </c>
    </row>
    <row r="73" spans="1:12" ht="14.4" x14ac:dyDescent="0.3">
      <c r="A73" s="23"/>
      <c r="B73" s="15"/>
      <c r="C73" s="11"/>
      <c r="D73" s="7" t="s">
        <v>27</v>
      </c>
      <c r="E73" s="42" t="s">
        <v>60</v>
      </c>
      <c r="F73" s="43">
        <v>200</v>
      </c>
      <c r="G73" s="43">
        <v>6.01</v>
      </c>
      <c r="H73" s="43">
        <v>6.07</v>
      </c>
      <c r="I73" s="43">
        <v>24.33</v>
      </c>
      <c r="J73" s="43">
        <v>181.54</v>
      </c>
      <c r="K73" s="44">
        <v>195</v>
      </c>
      <c r="L73" s="43">
        <v>10.98</v>
      </c>
    </row>
    <row r="74" spans="1:12" ht="14.4" x14ac:dyDescent="0.3">
      <c r="A74" s="23"/>
      <c r="B74" s="15"/>
      <c r="C74" s="11"/>
      <c r="D74" s="7" t="s">
        <v>28</v>
      </c>
      <c r="E74" s="42" t="s">
        <v>80</v>
      </c>
      <c r="F74" s="43">
        <v>90</v>
      </c>
      <c r="G74" s="43">
        <v>7.22</v>
      </c>
      <c r="H74" s="43">
        <v>7.36</v>
      </c>
      <c r="I74" s="43">
        <v>28.9</v>
      </c>
      <c r="J74" s="43">
        <v>160.81</v>
      </c>
      <c r="K74" s="44">
        <v>476</v>
      </c>
      <c r="L74" s="43">
        <v>29.88</v>
      </c>
    </row>
    <row r="75" spans="1:12" ht="14.4" x14ac:dyDescent="0.3">
      <c r="A75" s="23"/>
      <c r="B75" s="15"/>
      <c r="C75" s="11"/>
      <c r="D75" s="7" t="s">
        <v>29</v>
      </c>
      <c r="E75" s="42" t="s">
        <v>61</v>
      </c>
      <c r="F75" s="43">
        <v>150</v>
      </c>
      <c r="G75" s="43">
        <v>4.51</v>
      </c>
      <c r="H75" s="43">
        <v>4.41</v>
      </c>
      <c r="I75" s="43">
        <v>18.100000000000001</v>
      </c>
      <c r="J75" s="43">
        <v>133.6</v>
      </c>
      <c r="K75" s="44">
        <v>299</v>
      </c>
      <c r="L75" s="43">
        <v>16.100000000000001</v>
      </c>
    </row>
    <row r="76" spans="1:12" ht="14.4" x14ac:dyDescent="0.3">
      <c r="A76" s="23"/>
      <c r="B76" s="15"/>
      <c r="C76" s="11"/>
      <c r="D76" s="7" t="s">
        <v>30</v>
      </c>
      <c r="E76" s="42" t="s">
        <v>62</v>
      </c>
      <c r="F76" s="43">
        <v>200</v>
      </c>
      <c r="G76" s="43">
        <v>0.88</v>
      </c>
      <c r="H76" s="43">
        <v>0</v>
      </c>
      <c r="I76" s="43">
        <v>3.05</v>
      </c>
      <c r="J76" s="43">
        <v>111.05</v>
      </c>
      <c r="K76" s="44">
        <v>867</v>
      </c>
      <c r="L76" s="43">
        <v>8.5299999999999994</v>
      </c>
    </row>
    <row r="77" spans="1:12" ht="14.4" x14ac:dyDescent="0.3">
      <c r="A77" s="23"/>
      <c r="B77" s="15"/>
      <c r="C77" s="11"/>
      <c r="D77" s="7" t="s">
        <v>73</v>
      </c>
      <c r="E77" s="42" t="s">
        <v>45</v>
      </c>
      <c r="F77" s="43">
        <v>30</v>
      </c>
      <c r="G77" s="43">
        <v>1.28</v>
      </c>
      <c r="H77" s="43">
        <v>1.56</v>
      </c>
      <c r="I77" s="43">
        <v>5.46</v>
      </c>
      <c r="J77" s="43">
        <v>66</v>
      </c>
      <c r="K77" s="44"/>
      <c r="L77" s="43">
        <v>2</v>
      </c>
    </row>
    <row r="78" spans="1:12" ht="14.4" x14ac:dyDescent="0.3">
      <c r="A78" s="23"/>
      <c r="B78" s="15"/>
      <c r="C78" s="11"/>
      <c r="D78" s="7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31</v>
      </c>
      <c r="E81" s="9"/>
      <c r="F81" s="19">
        <v>700</v>
      </c>
      <c r="G81" s="19">
        <v>22.32</v>
      </c>
      <c r="H81" s="19">
        <f t="shared" ref="H81" si="17">SUM(H72:H80)</f>
        <v>22</v>
      </c>
      <c r="I81" s="19">
        <f t="shared" ref="I81" si="18">SUM(I72:I80)</f>
        <v>88.919999999999987</v>
      </c>
      <c r="J81" s="19">
        <v>705</v>
      </c>
      <c r="K81" s="25"/>
      <c r="L81" s="19">
        <v>73.790000000000006</v>
      </c>
    </row>
    <row r="82" spans="1:12" ht="15.75" customHeight="1" x14ac:dyDescent="0.25">
      <c r="A82" s="29">
        <f>A64</f>
        <v>1</v>
      </c>
      <c r="B82" s="30">
        <f>B64</f>
        <v>4</v>
      </c>
      <c r="C82" s="64" t="s">
        <v>4</v>
      </c>
      <c r="D82" s="65"/>
      <c r="E82" s="31"/>
      <c r="F82" s="32">
        <f>F71+F81</f>
        <v>1200</v>
      </c>
      <c r="G82" s="32">
        <f t="shared" ref="G82" si="19">G71+G81</f>
        <v>39.409999999999997</v>
      </c>
      <c r="H82" s="32">
        <f t="shared" ref="H82" si="20">H71+H81</f>
        <v>39.769999999999996</v>
      </c>
      <c r="I82" s="32">
        <f t="shared" ref="I82" si="21">I71+I81</f>
        <v>158.26</v>
      </c>
      <c r="J82" s="32">
        <f t="shared" ref="J82:L82" si="22">J71+J81</f>
        <v>1205</v>
      </c>
      <c r="K82" s="32"/>
      <c r="L82" s="32">
        <f t="shared" si="22"/>
        <v>147.58000000000001</v>
      </c>
    </row>
    <row r="83" spans="1:12" ht="14.4" x14ac:dyDescent="0.3">
      <c r="A83" s="20">
        <v>1</v>
      </c>
      <c r="B83" s="21">
        <v>5</v>
      </c>
      <c r="C83" s="22" t="s">
        <v>20</v>
      </c>
      <c r="D83" s="5" t="s">
        <v>21</v>
      </c>
      <c r="E83" s="39" t="s">
        <v>86</v>
      </c>
      <c r="F83" s="40">
        <v>200</v>
      </c>
      <c r="G83" s="40">
        <v>6.15</v>
      </c>
      <c r="H83" s="40">
        <v>6.39</v>
      </c>
      <c r="I83" s="40">
        <v>25.17</v>
      </c>
      <c r="J83" s="40">
        <v>162.65</v>
      </c>
      <c r="K83" s="41">
        <v>384</v>
      </c>
      <c r="L83" s="40">
        <v>20.97</v>
      </c>
    </row>
    <row r="84" spans="1:12" ht="14.4" x14ac:dyDescent="0.3">
      <c r="A84" s="23"/>
      <c r="B84" s="15"/>
      <c r="C84" s="11"/>
      <c r="D84" s="6"/>
      <c r="E84" s="42" t="s">
        <v>58</v>
      </c>
      <c r="F84" s="43">
        <v>40</v>
      </c>
      <c r="G84" s="43">
        <v>4.34</v>
      </c>
      <c r="H84" s="43">
        <v>4.5999999999999996</v>
      </c>
      <c r="I84" s="43">
        <v>17.66</v>
      </c>
      <c r="J84" s="43">
        <v>62.8</v>
      </c>
      <c r="K84" s="44">
        <v>424</v>
      </c>
      <c r="L84" s="43">
        <v>12</v>
      </c>
    </row>
    <row r="85" spans="1:12" ht="14.4" x14ac:dyDescent="0.3">
      <c r="A85" s="23"/>
      <c r="B85" s="15"/>
      <c r="C85" s="11"/>
      <c r="D85" s="7" t="s">
        <v>22</v>
      </c>
      <c r="E85" s="42" t="s">
        <v>72</v>
      </c>
      <c r="F85" s="43">
        <v>200</v>
      </c>
      <c r="G85" s="43">
        <v>3.88</v>
      </c>
      <c r="H85" s="43">
        <v>3.4</v>
      </c>
      <c r="I85" s="43">
        <v>14.8</v>
      </c>
      <c r="J85" s="43">
        <v>101.05</v>
      </c>
      <c r="K85" s="44"/>
      <c r="L85" s="43">
        <v>29</v>
      </c>
    </row>
    <row r="86" spans="1:12" ht="14.4" x14ac:dyDescent="0.3">
      <c r="A86" s="23"/>
      <c r="B86" s="15"/>
      <c r="C86" s="11"/>
      <c r="D86" s="7" t="s">
        <v>76</v>
      </c>
      <c r="E86" s="42" t="s">
        <v>63</v>
      </c>
      <c r="F86" s="43">
        <v>50</v>
      </c>
      <c r="G86" s="43">
        <v>2.39</v>
      </c>
      <c r="H86" s="43">
        <v>2.27</v>
      </c>
      <c r="I86" s="43">
        <v>9.4700000000000006</v>
      </c>
      <c r="J86" s="43">
        <v>116.5</v>
      </c>
      <c r="K86" s="44">
        <v>2</v>
      </c>
      <c r="L86" s="43">
        <v>9.82</v>
      </c>
    </row>
    <row r="87" spans="1:12" ht="14.4" x14ac:dyDescent="0.3">
      <c r="A87" s="23"/>
      <c r="B87" s="15"/>
      <c r="C87" s="11"/>
      <c r="D87" s="7" t="s">
        <v>23</v>
      </c>
      <c r="E87" s="42" t="s">
        <v>46</v>
      </c>
      <c r="F87" s="43">
        <v>20</v>
      </c>
      <c r="G87" s="43">
        <v>1.85</v>
      </c>
      <c r="H87" s="43">
        <v>1.99</v>
      </c>
      <c r="I87" s="43">
        <v>7.86</v>
      </c>
      <c r="J87" s="43">
        <v>57</v>
      </c>
      <c r="K87" s="44"/>
      <c r="L87" s="43">
        <v>2</v>
      </c>
    </row>
    <row r="88" spans="1:12" ht="14.4" x14ac:dyDescent="0.3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4"/>
      <c r="B91" s="17"/>
      <c r="C91" s="8"/>
      <c r="D91" s="18" t="s">
        <v>31</v>
      </c>
      <c r="E91" s="9"/>
      <c r="F91" s="19">
        <f>SUM(F83:F90)</f>
        <v>510</v>
      </c>
      <c r="G91" s="19">
        <f t="shared" ref="G91" si="23">SUM(G83:G90)</f>
        <v>18.610000000000003</v>
      </c>
      <c r="H91" s="19">
        <f t="shared" ref="H91" si="24">SUM(H83:H90)</f>
        <v>18.649999999999999</v>
      </c>
      <c r="I91" s="19">
        <f t="shared" ref="I91" si="25">SUM(I83:I90)</f>
        <v>74.959999999999994</v>
      </c>
      <c r="J91" s="19">
        <v>500</v>
      </c>
      <c r="K91" s="25"/>
      <c r="L91" s="19">
        <v>73.790000000000006</v>
      </c>
    </row>
    <row r="92" spans="1:12" ht="14.4" x14ac:dyDescent="0.3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27</v>
      </c>
      <c r="E93" s="42" t="s">
        <v>64</v>
      </c>
      <c r="F93" s="43">
        <v>200</v>
      </c>
      <c r="G93" s="43">
        <v>6.32</v>
      </c>
      <c r="H93" s="43">
        <v>6.44</v>
      </c>
      <c r="I93" s="43">
        <v>25.6</v>
      </c>
      <c r="J93" s="43">
        <v>169.8</v>
      </c>
      <c r="K93" s="44">
        <v>169</v>
      </c>
      <c r="L93" s="43">
        <v>20.83</v>
      </c>
    </row>
    <row r="94" spans="1:12" ht="14.4" x14ac:dyDescent="0.3">
      <c r="A94" s="23"/>
      <c r="B94" s="15"/>
      <c r="C94" s="11"/>
      <c r="D94" s="7" t="s">
        <v>28</v>
      </c>
      <c r="E94" s="42" t="s">
        <v>65</v>
      </c>
      <c r="F94" s="43">
        <v>240</v>
      </c>
      <c r="G94" s="43">
        <v>11.16</v>
      </c>
      <c r="H94" s="43">
        <v>11.2</v>
      </c>
      <c r="I94" s="43">
        <v>44.66</v>
      </c>
      <c r="J94" s="43">
        <v>354.26</v>
      </c>
      <c r="K94" s="44">
        <v>601</v>
      </c>
      <c r="L94" s="43">
        <v>39.93</v>
      </c>
    </row>
    <row r="95" spans="1:12" ht="14.4" x14ac:dyDescent="0.3">
      <c r="A95" s="23"/>
      <c r="B95" s="15"/>
      <c r="C95" s="11"/>
      <c r="D95" s="7" t="s">
        <v>30</v>
      </c>
      <c r="E95" s="42" t="s">
        <v>66</v>
      </c>
      <c r="F95" s="43">
        <v>200</v>
      </c>
      <c r="G95" s="43">
        <v>1.2</v>
      </c>
      <c r="H95" s="43">
        <v>0</v>
      </c>
      <c r="I95" s="43">
        <v>1.2</v>
      </c>
      <c r="J95" s="43">
        <v>57.94</v>
      </c>
      <c r="K95" s="44">
        <v>943</v>
      </c>
      <c r="L95" s="43">
        <v>9.0299999999999994</v>
      </c>
    </row>
    <row r="96" spans="1:12" ht="14.4" x14ac:dyDescent="0.3">
      <c r="A96" s="23"/>
      <c r="B96" s="15"/>
      <c r="C96" s="11"/>
      <c r="D96" s="7" t="s">
        <v>73</v>
      </c>
      <c r="E96" s="42" t="s">
        <v>45</v>
      </c>
      <c r="F96" s="43">
        <v>30</v>
      </c>
      <c r="G96" s="43">
        <v>1.28</v>
      </c>
      <c r="H96" s="43">
        <v>1.56</v>
      </c>
      <c r="I96" s="43">
        <v>5.46</v>
      </c>
      <c r="J96" s="43">
        <v>66</v>
      </c>
      <c r="K96" s="44"/>
      <c r="L96" s="43">
        <v>2</v>
      </c>
    </row>
    <row r="97" spans="1:12" ht="14.4" x14ac:dyDescent="0.3">
      <c r="A97" s="23"/>
      <c r="B97" s="15"/>
      <c r="C97" s="11"/>
      <c r="D97" s="7" t="s">
        <v>73</v>
      </c>
      <c r="E97" s="42" t="s">
        <v>46</v>
      </c>
      <c r="F97" s="43">
        <v>30</v>
      </c>
      <c r="G97" s="43">
        <v>1.85</v>
      </c>
      <c r="H97" s="43">
        <v>1.99</v>
      </c>
      <c r="I97" s="43">
        <v>7.86</v>
      </c>
      <c r="J97" s="43">
        <v>57</v>
      </c>
      <c r="K97" s="44"/>
      <c r="L97" s="43">
        <v>2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31</v>
      </c>
      <c r="E100" s="9"/>
      <c r="F100" s="19">
        <f>SUM(F92:F99)</f>
        <v>700</v>
      </c>
      <c r="G100" s="19">
        <f>SUM(G92:G99)</f>
        <v>21.810000000000002</v>
      </c>
      <c r="H100" s="19">
        <f>SUM(H92:H99)</f>
        <v>21.189999999999998</v>
      </c>
      <c r="I100" s="19">
        <f>SUM(I92:I99)</f>
        <v>84.779999999999987</v>
      </c>
      <c r="J100" s="19">
        <v>705</v>
      </c>
      <c r="K100" s="25"/>
      <c r="L100" s="19">
        <v>73.790000000000006</v>
      </c>
    </row>
    <row r="101" spans="1:12" ht="15.75" customHeight="1" x14ac:dyDescent="0.25">
      <c r="A101" s="29">
        <f>A83</f>
        <v>1</v>
      </c>
      <c r="B101" s="30">
        <f>B83</f>
        <v>5</v>
      </c>
      <c r="C101" s="64" t="s">
        <v>4</v>
      </c>
      <c r="D101" s="65"/>
      <c r="E101" s="31"/>
      <c r="F101" s="32">
        <f>F91+F100</f>
        <v>1210</v>
      </c>
      <c r="G101" s="32">
        <f>G91+G100</f>
        <v>40.42</v>
      </c>
      <c r="H101" s="32">
        <f>H91+H100</f>
        <v>39.839999999999996</v>
      </c>
      <c r="I101" s="32">
        <f>I91+I100</f>
        <v>159.73999999999998</v>
      </c>
      <c r="J101" s="32">
        <f>J91+J100</f>
        <v>1205</v>
      </c>
      <c r="K101" s="32"/>
      <c r="L101" s="32">
        <f>L91+L100</f>
        <v>147.58000000000001</v>
      </c>
    </row>
    <row r="102" spans="1:12" ht="14.4" x14ac:dyDescent="0.3">
      <c r="A102" s="20">
        <v>2</v>
      </c>
      <c r="B102" s="21">
        <v>6</v>
      </c>
      <c r="C102" s="22" t="s">
        <v>20</v>
      </c>
      <c r="D102" s="5" t="s">
        <v>21</v>
      </c>
      <c r="E102" s="39" t="s">
        <v>84</v>
      </c>
      <c r="F102" s="40">
        <v>205</v>
      </c>
      <c r="G102" s="40">
        <v>5.51</v>
      </c>
      <c r="H102" s="40">
        <v>5.05</v>
      </c>
      <c r="I102" s="40">
        <v>22.1</v>
      </c>
      <c r="J102" s="40">
        <v>180.79</v>
      </c>
      <c r="K102" s="41">
        <v>384</v>
      </c>
      <c r="L102" s="40">
        <v>28.93</v>
      </c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4.28</v>
      </c>
      <c r="H103" s="43">
        <v>4.47</v>
      </c>
      <c r="I103" s="43">
        <v>17.600000000000001</v>
      </c>
      <c r="J103" s="43">
        <v>124.21</v>
      </c>
      <c r="K103" s="44">
        <v>959</v>
      </c>
      <c r="L103" s="43">
        <v>22.37</v>
      </c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50</v>
      </c>
      <c r="G104" s="43">
        <v>6.54</v>
      </c>
      <c r="H104" s="43">
        <v>6.73</v>
      </c>
      <c r="I104" s="43">
        <v>26.9</v>
      </c>
      <c r="J104" s="43">
        <v>138</v>
      </c>
      <c r="K104" s="44">
        <v>3</v>
      </c>
      <c r="L104" s="43">
        <v>18.489999999999998</v>
      </c>
    </row>
    <row r="105" spans="1:12" ht="14.4" x14ac:dyDescent="0.3">
      <c r="A105" s="23"/>
      <c r="B105" s="15"/>
      <c r="C105" s="11"/>
      <c r="D105" s="7" t="s">
        <v>23</v>
      </c>
      <c r="E105" s="42" t="s">
        <v>46</v>
      </c>
      <c r="F105" s="43">
        <v>45</v>
      </c>
      <c r="G105" s="43">
        <v>1.85</v>
      </c>
      <c r="H105" s="43">
        <v>1.99</v>
      </c>
      <c r="I105" s="43">
        <v>7.86</v>
      </c>
      <c r="J105" s="43">
        <v>57</v>
      </c>
      <c r="K105" s="44"/>
      <c r="L105" s="43">
        <v>4</v>
      </c>
    </row>
    <row r="106" spans="1:12" ht="14.4" x14ac:dyDescent="0.3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31</v>
      </c>
      <c r="E109" s="9"/>
      <c r="F109" s="19">
        <f>SUM(F102:F108)</f>
        <v>500</v>
      </c>
      <c r="G109" s="19">
        <f>SUM(G102:G108)</f>
        <v>18.18</v>
      </c>
      <c r="H109" s="19">
        <f>SUM(H102:H108)</f>
        <v>18.239999999999998</v>
      </c>
      <c r="I109" s="19">
        <f>SUM(I102:I108)</f>
        <v>74.459999999999994</v>
      </c>
      <c r="J109" s="19">
        <v>500</v>
      </c>
      <c r="K109" s="25"/>
      <c r="L109" s="19">
        <v>73.790000000000006</v>
      </c>
    </row>
    <row r="110" spans="1:12" ht="14.4" x14ac:dyDescent="0.3">
      <c r="A110" s="26">
        <f>A102</f>
        <v>2</v>
      </c>
      <c r="B110" s="13">
        <f>B102</f>
        <v>6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42</v>
      </c>
      <c r="F111" s="43">
        <v>200</v>
      </c>
      <c r="G111" s="43">
        <v>6.13</v>
      </c>
      <c r="H111" s="43">
        <v>6.29</v>
      </c>
      <c r="I111" s="43">
        <v>24.72</v>
      </c>
      <c r="J111" s="43">
        <v>135.93</v>
      </c>
      <c r="K111" s="44">
        <v>206</v>
      </c>
      <c r="L111" s="43">
        <v>16.53</v>
      </c>
    </row>
    <row r="112" spans="1:12" ht="14.4" x14ac:dyDescent="0.3">
      <c r="A112" s="23"/>
      <c r="B112" s="15"/>
      <c r="C112" s="11"/>
      <c r="D112" s="7" t="s">
        <v>28</v>
      </c>
      <c r="E112" s="42" t="s">
        <v>67</v>
      </c>
      <c r="F112" s="43">
        <v>90</v>
      </c>
      <c r="G112" s="43">
        <v>7.09</v>
      </c>
      <c r="H112" s="43">
        <v>7.35</v>
      </c>
      <c r="I112" s="43">
        <v>28.62</v>
      </c>
      <c r="J112" s="43">
        <v>187</v>
      </c>
      <c r="K112" s="44">
        <v>608</v>
      </c>
      <c r="L112" s="43">
        <v>36.299999999999997</v>
      </c>
    </row>
    <row r="113" spans="1:12" ht="14.4" x14ac:dyDescent="0.3">
      <c r="A113" s="23"/>
      <c r="B113" s="15"/>
      <c r="C113" s="11"/>
      <c r="D113" s="7" t="s">
        <v>29</v>
      </c>
      <c r="E113" s="42" t="s">
        <v>56</v>
      </c>
      <c r="F113" s="43">
        <v>150</v>
      </c>
      <c r="G113" s="43">
        <v>5.15</v>
      </c>
      <c r="H113" s="43">
        <v>5.23</v>
      </c>
      <c r="I113" s="43">
        <v>20.56</v>
      </c>
      <c r="J113" s="43">
        <v>178.3</v>
      </c>
      <c r="K113" s="44">
        <v>378</v>
      </c>
      <c r="L113" s="43">
        <v>9.9700000000000006</v>
      </c>
    </row>
    <row r="114" spans="1:12" ht="14.4" x14ac:dyDescent="0.3">
      <c r="A114" s="23"/>
      <c r="B114" s="15"/>
      <c r="C114" s="11"/>
      <c r="D114" s="7" t="s">
        <v>30</v>
      </c>
      <c r="E114" s="42" t="s">
        <v>68</v>
      </c>
      <c r="F114" s="43">
        <v>200</v>
      </c>
      <c r="G114" s="43">
        <v>0.28000000000000003</v>
      </c>
      <c r="H114" s="43">
        <v>0</v>
      </c>
      <c r="I114" s="43">
        <v>1.03</v>
      </c>
      <c r="J114" s="43">
        <v>80.77</v>
      </c>
      <c r="K114" s="44">
        <v>859</v>
      </c>
      <c r="L114" s="43">
        <v>6.99</v>
      </c>
    </row>
    <row r="115" spans="1:12" ht="14.4" x14ac:dyDescent="0.3">
      <c r="A115" s="23"/>
      <c r="B115" s="15"/>
      <c r="C115" s="11"/>
      <c r="D115" s="7" t="s">
        <v>73</v>
      </c>
      <c r="E115" s="42" t="s">
        <v>45</v>
      </c>
      <c r="F115" s="43">
        <v>30</v>
      </c>
      <c r="G115" s="43">
        <v>1.28</v>
      </c>
      <c r="H115" s="43">
        <v>1.56</v>
      </c>
      <c r="I115" s="43">
        <v>5.46</v>
      </c>
      <c r="J115" s="43">
        <v>66</v>
      </c>
      <c r="K115" s="44"/>
      <c r="L115" s="43">
        <v>2</v>
      </c>
    </row>
    <row r="116" spans="1:12" ht="14.4" x14ac:dyDescent="0.3">
      <c r="A116" s="23"/>
      <c r="B116" s="15"/>
      <c r="C116" s="11"/>
      <c r="D116" s="7" t="s">
        <v>73</v>
      </c>
      <c r="E116" s="42" t="s">
        <v>46</v>
      </c>
      <c r="F116" s="43">
        <v>30</v>
      </c>
      <c r="G116" s="43">
        <v>1.85</v>
      </c>
      <c r="H116" s="43">
        <v>1.6</v>
      </c>
      <c r="I116" s="43">
        <v>7.86</v>
      </c>
      <c r="J116" s="43">
        <v>57</v>
      </c>
      <c r="K116" s="44"/>
      <c r="L116" s="43">
        <v>2</v>
      </c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31</v>
      </c>
      <c r="E119" s="9"/>
      <c r="F119" s="19">
        <f>SUM(F110:F118)</f>
        <v>700</v>
      </c>
      <c r="G119" s="19">
        <f t="shared" ref="G119:I119" si="26">SUM(G110:G118)</f>
        <v>21.78</v>
      </c>
      <c r="H119" s="19">
        <f t="shared" si="26"/>
        <v>22.03</v>
      </c>
      <c r="I119" s="19">
        <f t="shared" si="26"/>
        <v>88.25</v>
      </c>
      <c r="J119" s="19">
        <v>705</v>
      </c>
      <c r="K119" s="25"/>
      <c r="L119" s="19">
        <v>73.790000000000006</v>
      </c>
    </row>
    <row r="120" spans="1:12" ht="14.4" x14ac:dyDescent="0.25">
      <c r="A120" s="29">
        <f>A102</f>
        <v>2</v>
      </c>
      <c r="B120" s="30">
        <f>B102</f>
        <v>6</v>
      </c>
      <c r="C120" s="64" t="s">
        <v>4</v>
      </c>
      <c r="D120" s="65"/>
      <c r="E120" s="31"/>
      <c r="F120" s="32">
        <f>F109+F119</f>
        <v>1200</v>
      </c>
      <c r="G120" s="32">
        <f t="shared" ref="G120" si="27">G109+G119</f>
        <v>39.96</v>
      </c>
      <c r="H120" s="32">
        <f t="shared" ref="H120" si="28">H109+H119</f>
        <v>40.269999999999996</v>
      </c>
      <c r="I120" s="32">
        <f t="shared" ref="I120" si="29">I109+I119</f>
        <v>162.70999999999998</v>
      </c>
      <c r="J120" s="32">
        <f t="shared" ref="J120:L120" si="30">J109+J119</f>
        <v>1205</v>
      </c>
      <c r="K120" s="32"/>
      <c r="L120" s="32">
        <f t="shared" si="30"/>
        <v>147.58000000000001</v>
      </c>
    </row>
    <row r="121" spans="1:12" ht="14.4" x14ac:dyDescent="0.3">
      <c r="A121" s="14">
        <v>2</v>
      </c>
      <c r="B121" s="15">
        <v>7</v>
      </c>
      <c r="C121" s="22" t="s">
        <v>20</v>
      </c>
      <c r="D121" s="5" t="s">
        <v>21</v>
      </c>
      <c r="E121" s="39" t="s">
        <v>40</v>
      </c>
      <c r="F121" s="40">
        <v>200</v>
      </c>
      <c r="G121" s="40">
        <v>9.07</v>
      </c>
      <c r="H121" s="40">
        <v>9.2200000000000006</v>
      </c>
      <c r="I121" s="40">
        <v>36.11</v>
      </c>
      <c r="J121" s="40">
        <v>218.11</v>
      </c>
      <c r="K121" s="41">
        <v>469</v>
      </c>
      <c r="L121" s="40">
        <v>48.51</v>
      </c>
    </row>
    <row r="122" spans="1:12" ht="14.4" x14ac:dyDescent="0.3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0.89</v>
      </c>
      <c r="H122" s="43">
        <v>0.36</v>
      </c>
      <c r="I122" s="43">
        <v>2.2200000000000002</v>
      </c>
      <c r="J122" s="43">
        <v>54.92</v>
      </c>
      <c r="K122" s="44">
        <v>883</v>
      </c>
      <c r="L122" s="43">
        <v>7.41</v>
      </c>
    </row>
    <row r="123" spans="1:12" ht="14.4" x14ac:dyDescent="0.3">
      <c r="A123" s="14"/>
      <c r="B123" s="15"/>
      <c r="C123" s="11"/>
      <c r="D123" s="7" t="s">
        <v>76</v>
      </c>
      <c r="E123" s="42" t="s">
        <v>51</v>
      </c>
      <c r="F123" s="43">
        <v>40</v>
      </c>
      <c r="G123" s="43">
        <v>5.34</v>
      </c>
      <c r="H123" s="43">
        <v>5.53</v>
      </c>
      <c r="I123" s="43">
        <v>21.3</v>
      </c>
      <c r="J123" s="43">
        <v>140.80000000000001</v>
      </c>
      <c r="K123" s="44">
        <v>1</v>
      </c>
      <c r="L123" s="43">
        <v>13.87</v>
      </c>
    </row>
    <row r="124" spans="1:12" ht="14.4" x14ac:dyDescent="0.3">
      <c r="A124" s="14"/>
      <c r="B124" s="15"/>
      <c r="C124" s="11"/>
      <c r="D124" s="7" t="s">
        <v>23</v>
      </c>
      <c r="E124" s="42" t="s">
        <v>46</v>
      </c>
      <c r="F124" s="43">
        <v>60</v>
      </c>
      <c r="G124" s="43">
        <v>2.25</v>
      </c>
      <c r="H124" s="43">
        <v>2.27</v>
      </c>
      <c r="I124" s="43">
        <v>8.44</v>
      </c>
      <c r="J124" s="43">
        <v>86.17</v>
      </c>
      <c r="K124" s="44"/>
      <c r="L124" s="43">
        <v>4</v>
      </c>
    </row>
    <row r="125" spans="1:12" ht="14.4" x14ac:dyDescent="0.3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31</v>
      </c>
      <c r="E128" s="9"/>
      <c r="F128" s="19">
        <f>SUM(F121:F127)</f>
        <v>500</v>
      </c>
      <c r="G128" s="19">
        <f>SUM(G121:G127)</f>
        <v>17.55</v>
      </c>
      <c r="H128" s="19">
        <f>SUM(H121:H127)</f>
        <v>17.38</v>
      </c>
      <c r="I128" s="19">
        <f>SUM(I121:I127)</f>
        <v>68.069999999999993</v>
      </c>
      <c r="J128" s="19">
        <f>SUM(J121:J127)</f>
        <v>500.00000000000006</v>
      </c>
      <c r="K128" s="25"/>
      <c r="L128" s="19">
        <v>73.790000000000006</v>
      </c>
    </row>
    <row r="129" spans="1:12" ht="14.4" x14ac:dyDescent="0.3">
      <c r="A129" s="13">
        <f>A121</f>
        <v>2</v>
      </c>
      <c r="B129" s="13">
        <f>B121</f>
        <v>7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87</v>
      </c>
      <c r="F130" s="43">
        <v>200</v>
      </c>
      <c r="G130" s="43">
        <v>5.36</v>
      </c>
      <c r="H130" s="43">
        <v>5.4</v>
      </c>
      <c r="I130" s="43">
        <v>21.21</v>
      </c>
      <c r="J130" s="43">
        <v>179.1</v>
      </c>
      <c r="K130" s="44">
        <v>200</v>
      </c>
      <c r="L130" s="43">
        <v>29.84</v>
      </c>
    </row>
    <row r="131" spans="1:12" ht="14.4" x14ac:dyDescent="0.3">
      <c r="A131" s="14"/>
      <c r="B131" s="15"/>
      <c r="C131" s="11"/>
      <c r="D131" s="7" t="s">
        <v>28</v>
      </c>
      <c r="E131" s="42" t="s">
        <v>82</v>
      </c>
      <c r="F131" s="43">
        <v>90</v>
      </c>
      <c r="G131" s="43">
        <v>9.02</v>
      </c>
      <c r="H131" s="43">
        <v>9.23</v>
      </c>
      <c r="I131" s="43">
        <v>36.79</v>
      </c>
      <c r="J131" s="43">
        <v>149.12</v>
      </c>
      <c r="K131" s="44">
        <v>591</v>
      </c>
      <c r="L131" s="43">
        <v>27.08</v>
      </c>
    </row>
    <row r="132" spans="1:12" ht="14.4" x14ac:dyDescent="0.3">
      <c r="A132" s="14"/>
      <c r="B132" s="15"/>
      <c r="C132" s="11"/>
      <c r="D132" s="7" t="s">
        <v>29</v>
      </c>
      <c r="E132" s="42" t="s">
        <v>44</v>
      </c>
      <c r="F132" s="43">
        <v>150</v>
      </c>
      <c r="G132" s="43">
        <v>5.47</v>
      </c>
      <c r="H132" s="43">
        <v>5.5</v>
      </c>
      <c r="I132" s="43">
        <v>21.46</v>
      </c>
      <c r="J132" s="43">
        <v>195.84</v>
      </c>
      <c r="K132" s="44">
        <v>413</v>
      </c>
      <c r="L132" s="43">
        <v>7.34</v>
      </c>
    </row>
    <row r="133" spans="1:12" ht="14.4" x14ac:dyDescent="0.3">
      <c r="A133" s="14"/>
      <c r="B133" s="15"/>
      <c r="C133" s="11"/>
      <c r="D133" s="7" t="s">
        <v>30</v>
      </c>
      <c r="E133" s="42" t="s">
        <v>66</v>
      </c>
      <c r="F133" s="43">
        <v>200</v>
      </c>
      <c r="G133" s="43">
        <v>0.2</v>
      </c>
      <c r="H133" s="43">
        <v>0</v>
      </c>
      <c r="I133" s="43">
        <v>0.8</v>
      </c>
      <c r="J133" s="43">
        <v>57.94</v>
      </c>
      <c r="K133" s="44">
        <v>943</v>
      </c>
      <c r="L133" s="43">
        <v>5.53</v>
      </c>
    </row>
    <row r="134" spans="1:12" ht="14.4" x14ac:dyDescent="0.3">
      <c r="A134" s="14"/>
      <c r="B134" s="15"/>
      <c r="C134" s="11"/>
      <c r="D134" s="7" t="s">
        <v>73</v>
      </c>
      <c r="E134" s="42" t="s">
        <v>45</v>
      </c>
      <c r="F134" s="43">
        <v>30</v>
      </c>
      <c r="G134" s="43">
        <v>1.28</v>
      </c>
      <c r="H134" s="43">
        <v>1.56</v>
      </c>
      <c r="I134" s="43">
        <v>5.46</v>
      </c>
      <c r="J134" s="43">
        <v>66</v>
      </c>
      <c r="K134" s="44"/>
      <c r="L134" s="43">
        <v>2</v>
      </c>
    </row>
    <row r="135" spans="1:12" ht="14.4" x14ac:dyDescent="0.3">
      <c r="A135" s="14"/>
      <c r="B135" s="15"/>
      <c r="C135" s="11"/>
      <c r="D135" s="7" t="s">
        <v>73</v>
      </c>
      <c r="E135" s="42" t="s">
        <v>46</v>
      </c>
      <c r="F135" s="43">
        <v>30</v>
      </c>
      <c r="G135" s="43">
        <v>1.33</v>
      </c>
      <c r="H135" s="43">
        <v>1.4</v>
      </c>
      <c r="I135" s="43">
        <v>6</v>
      </c>
      <c r="J135" s="43">
        <v>57</v>
      </c>
      <c r="K135" s="44"/>
      <c r="L135" s="43">
        <v>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31</v>
      </c>
      <c r="E138" s="9"/>
      <c r="F138" s="19">
        <f>SUM(F129:F137)</f>
        <v>700</v>
      </c>
      <c r="G138" s="19">
        <f t="shared" ref="G138:I138" si="31">SUM(G129:G137)</f>
        <v>22.659999999999997</v>
      </c>
      <c r="H138" s="19">
        <f t="shared" si="31"/>
        <v>23.09</v>
      </c>
      <c r="I138" s="19">
        <f t="shared" si="31"/>
        <v>91.72</v>
      </c>
      <c r="J138" s="19">
        <v>705</v>
      </c>
      <c r="K138" s="25"/>
      <c r="L138" s="19">
        <v>73.790000000000006</v>
      </c>
    </row>
    <row r="139" spans="1:12" ht="14.4" x14ac:dyDescent="0.25">
      <c r="A139" s="33">
        <f>A121</f>
        <v>2</v>
      </c>
      <c r="B139" s="33">
        <f>B121</f>
        <v>7</v>
      </c>
      <c r="C139" s="64" t="s">
        <v>4</v>
      </c>
      <c r="D139" s="65"/>
      <c r="E139" s="31"/>
      <c r="F139" s="32">
        <f>F128+F138</f>
        <v>1200</v>
      </c>
      <c r="G139" s="32">
        <f t="shared" ref="G139" si="32">G128+G138</f>
        <v>40.209999999999994</v>
      </c>
      <c r="H139" s="32">
        <f t="shared" ref="H139" si="33">H128+H138</f>
        <v>40.47</v>
      </c>
      <c r="I139" s="32">
        <f t="shared" ref="I139" si="34">I128+I138</f>
        <v>159.79</v>
      </c>
      <c r="J139" s="32">
        <f t="shared" ref="J139:L139" si="35">J128+J138</f>
        <v>1205</v>
      </c>
      <c r="K139" s="32"/>
      <c r="L139" s="32">
        <f t="shared" si="35"/>
        <v>147.58000000000001</v>
      </c>
    </row>
    <row r="140" spans="1:12" ht="14.4" x14ac:dyDescent="0.3">
      <c r="A140" s="20">
        <v>2</v>
      </c>
      <c r="B140" s="21">
        <v>8</v>
      </c>
      <c r="C140" s="22" t="s">
        <v>20</v>
      </c>
      <c r="D140" s="5" t="s">
        <v>21</v>
      </c>
      <c r="E140" s="39" t="s">
        <v>78</v>
      </c>
      <c r="F140" s="40">
        <v>200</v>
      </c>
      <c r="G140" s="40">
        <v>6.26</v>
      </c>
      <c r="H140" s="40">
        <v>6.01</v>
      </c>
      <c r="I140" s="40">
        <v>24.78</v>
      </c>
      <c r="J140" s="40">
        <v>150.5</v>
      </c>
      <c r="K140" s="41">
        <v>216</v>
      </c>
      <c r="L140" s="40">
        <v>39.35</v>
      </c>
    </row>
    <row r="141" spans="1:12" ht="14.4" x14ac:dyDescent="0.3">
      <c r="A141" s="23"/>
      <c r="B141" s="15"/>
      <c r="C141" s="11"/>
      <c r="D141" s="6"/>
      <c r="E141" s="42" t="s">
        <v>58</v>
      </c>
      <c r="F141" s="43">
        <v>40</v>
      </c>
      <c r="G141" s="43">
        <v>4.34</v>
      </c>
      <c r="H141" s="43">
        <v>4.5999999999999996</v>
      </c>
      <c r="I141" s="43">
        <v>17.66</v>
      </c>
      <c r="J141" s="43">
        <v>62.8</v>
      </c>
      <c r="K141" s="58">
        <v>424</v>
      </c>
      <c r="L141" s="58">
        <v>12</v>
      </c>
    </row>
    <row r="142" spans="1:12" ht="14.4" x14ac:dyDescent="0.3">
      <c r="A142" s="23"/>
      <c r="B142" s="15"/>
      <c r="C142" s="11"/>
      <c r="D142" s="7" t="s">
        <v>22</v>
      </c>
      <c r="E142" s="42" t="s">
        <v>59</v>
      </c>
      <c r="F142" s="43">
        <v>200</v>
      </c>
      <c r="G142" s="43">
        <v>3.19</v>
      </c>
      <c r="H142" s="43">
        <v>3.27</v>
      </c>
      <c r="I142" s="43">
        <v>12.86</v>
      </c>
      <c r="J142" s="43">
        <v>88.9</v>
      </c>
      <c r="K142" s="44">
        <v>958</v>
      </c>
      <c r="L142" s="43">
        <v>10.1</v>
      </c>
    </row>
    <row r="143" spans="1:12" ht="15.75" customHeight="1" x14ac:dyDescent="0.3">
      <c r="A143" s="23"/>
      <c r="B143" s="15"/>
      <c r="C143" s="11"/>
      <c r="D143" s="7" t="s">
        <v>76</v>
      </c>
      <c r="E143" s="42" t="s">
        <v>69</v>
      </c>
      <c r="F143" s="43">
        <v>40</v>
      </c>
      <c r="G143" s="43">
        <v>4.3</v>
      </c>
      <c r="H143" s="43">
        <v>4.5</v>
      </c>
      <c r="I143" s="43">
        <v>18.399999999999999</v>
      </c>
      <c r="J143" s="43">
        <v>140.80000000000001</v>
      </c>
      <c r="K143" s="44">
        <v>1</v>
      </c>
      <c r="L143" s="43">
        <v>10.34</v>
      </c>
    </row>
    <row r="144" spans="1:12" ht="15.75" customHeight="1" x14ac:dyDescent="0.3">
      <c r="A144" s="23"/>
      <c r="B144" s="15"/>
      <c r="C144" s="11"/>
      <c r="D144" s="7" t="s">
        <v>23</v>
      </c>
      <c r="E144" s="42" t="s">
        <v>46</v>
      </c>
      <c r="F144" s="43">
        <v>20</v>
      </c>
      <c r="G144" s="43">
        <v>0.85</v>
      </c>
      <c r="H144" s="43">
        <v>0.99</v>
      </c>
      <c r="I144" s="43">
        <v>3.2</v>
      </c>
      <c r="J144" s="43">
        <v>57</v>
      </c>
      <c r="K144" s="44"/>
      <c r="L144" s="43">
        <v>2</v>
      </c>
    </row>
    <row r="145" spans="1:12" ht="14.4" x14ac:dyDescent="0.3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4"/>
      <c r="B148" s="17"/>
      <c r="C148" s="8"/>
      <c r="D148" s="18" t="s">
        <v>31</v>
      </c>
      <c r="E148" s="9"/>
      <c r="F148" s="19">
        <f>SUM(F140:F147)</f>
        <v>500</v>
      </c>
      <c r="G148" s="19">
        <f t="shared" ref="G148:H148" si="36">SUM(G140:G147)</f>
        <v>18.940000000000001</v>
      </c>
      <c r="H148" s="19">
        <f t="shared" si="36"/>
        <v>19.369999999999997</v>
      </c>
      <c r="I148" s="19">
        <v>75.7</v>
      </c>
      <c r="J148" s="19">
        <v>500</v>
      </c>
      <c r="K148" s="25"/>
      <c r="L148" s="19">
        <v>73.790000000000006</v>
      </c>
    </row>
    <row r="149" spans="1:12" ht="14.4" x14ac:dyDescent="0.3">
      <c r="A149" s="26">
        <f>A140</f>
        <v>2</v>
      </c>
      <c r="B149" s="13">
        <f>B140</f>
        <v>8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27</v>
      </c>
      <c r="E150" s="42" t="s">
        <v>74</v>
      </c>
      <c r="F150" s="43">
        <v>200</v>
      </c>
      <c r="G150" s="43">
        <v>6.74</v>
      </c>
      <c r="H150" s="43">
        <v>6.86</v>
      </c>
      <c r="I150" s="43">
        <v>27.21</v>
      </c>
      <c r="J150" s="43">
        <v>137.88999999999999</v>
      </c>
      <c r="K150" s="44">
        <v>186</v>
      </c>
      <c r="L150" s="43">
        <v>19.45</v>
      </c>
    </row>
    <row r="151" spans="1:12" ht="14.4" x14ac:dyDescent="0.3">
      <c r="A151" s="23"/>
      <c r="B151" s="15"/>
      <c r="C151" s="11"/>
      <c r="D151" s="7" t="s">
        <v>28</v>
      </c>
      <c r="E151" s="42" t="s">
        <v>52</v>
      </c>
      <c r="F151" s="43">
        <v>100</v>
      </c>
      <c r="G151" s="43">
        <v>7.24</v>
      </c>
      <c r="H151" s="43">
        <v>7.06</v>
      </c>
      <c r="I151" s="43">
        <v>30.96</v>
      </c>
      <c r="J151" s="43">
        <v>181.96</v>
      </c>
      <c r="K151" s="44">
        <v>637</v>
      </c>
      <c r="L151" s="43">
        <v>34.89</v>
      </c>
    </row>
    <row r="152" spans="1:12" ht="14.4" x14ac:dyDescent="0.3">
      <c r="A152" s="23"/>
      <c r="B152" s="15"/>
      <c r="C152" s="11"/>
      <c r="D152" s="7" t="s">
        <v>29</v>
      </c>
      <c r="E152" s="42" t="s">
        <v>53</v>
      </c>
      <c r="F152" s="43">
        <v>150</v>
      </c>
      <c r="G152" s="43">
        <v>5.0199999999999996</v>
      </c>
      <c r="H152" s="43">
        <v>5.23</v>
      </c>
      <c r="I152" s="43">
        <v>20.56</v>
      </c>
      <c r="J152" s="43">
        <v>188.7</v>
      </c>
      <c r="K152" s="44">
        <v>402</v>
      </c>
      <c r="L152" s="43">
        <v>8.1199999999999992</v>
      </c>
    </row>
    <row r="153" spans="1:12" ht="14.4" x14ac:dyDescent="0.3">
      <c r="A153" s="23"/>
      <c r="B153" s="15"/>
      <c r="C153" s="11"/>
      <c r="D153" s="7" t="s">
        <v>30</v>
      </c>
      <c r="E153" s="42" t="s">
        <v>47</v>
      </c>
      <c r="F153" s="43">
        <v>200</v>
      </c>
      <c r="G153" s="43">
        <v>0.64</v>
      </c>
      <c r="H153" s="43">
        <v>0</v>
      </c>
      <c r="I153" s="43">
        <v>2.66</v>
      </c>
      <c r="J153" s="43">
        <v>73.45</v>
      </c>
      <c r="K153" s="44">
        <v>868</v>
      </c>
      <c r="L153" s="43">
        <v>7.33</v>
      </c>
    </row>
    <row r="154" spans="1:12" ht="14.4" x14ac:dyDescent="0.3">
      <c r="A154" s="23"/>
      <c r="B154" s="15"/>
      <c r="C154" s="11"/>
      <c r="D154" s="7" t="s">
        <v>73</v>
      </c>
      <c r="E154" s="42" t="s">
        <v>45</v>
      </c>
      <c r="F154" s="43">
        <v>30</v>
      </c>
      <c r="G154" s="43">
        <v>1.28</v>
      </c>
      <c r="H154" s="43">
        <v>1.56</v>
      </c>
      <c r="I154" s="43">
        <v>5.46</v>
      </c>
      <c r="J154" s="43">
        <v>66</v>
      </c>
      <c r="K154" s="44"/>
      <c r="L154" s="43">
        <v>2</v>
      </c>
    </row>
    <row r="155" spans="1:12" ht="14.4" x14ac:dyDescent="0.3">
      <c r="A155" s="23"/>
      <c r="B155" s="15"/>
      <c r="C155" s="11"/>
      <c r="D155" s="7" t="s">
        <v>73</v>
      </c>
      <c r="E155" s="42" t="s">
        <v>46</v>
      </c>
      <c r="F155" s="43">
        <v>30</v>
      </c>
      <c r="G155" s="43">
        <v>1.85</v>
      </c>
      <c r="H155" s="43">
        <v>1.99</v>
      </c>
      <c r="I155" s="43">
        <v>7.86</v>
      </c>
      <c r="J155" s="43">
        <v>57</v>
      </c>
      <c r="K155" s="44"/>
      <c r="L155" s="43">
        <v>2</v>
      </c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31</v>
      </c>
      <c r="E158" s="9"/>
      <c r="F158" s="19">
        <f>SUM(F149:F157)</f>
        <v>710</v>
      </c>
      <c r="G158" s="19">
        <f t="shared" ref="G158:I158" si="37">SUM(G149:G157)</f>
        <v>22.770000000000003</v>
      </c>
      <c r="H158" s="19">
        <f t="shared" si="37"/>
        <v>22.699999999999996</v>
      </c>
      <c r="I158" s="19">
        <f t="shared" si="37"/>
        <v>94.71</v>
      </c>
      <c r="J158" s="19">
        <v>705</v>
      </c>
      <c r="K158" s="25"/>
      <c r="L158" s="19">
        <f t="shared" ref="L158" si="38">SUM(L149:L157)</f>
        <v>73.790000000000006</v>
      </c>
    </row>
    <row r="159" spans="1:12" ht="14.4" x14ac:dyDescent="0.25">
      <c r="A159" s="29">
        <f>A140</f>
        <v>2</v>
      </c>
      <c r="B159" s="30">
        <f>B140</f>
        <v>8</v>
      </c>
      <c r="C159" s="64" t="s">
        <v>4</v>
      </c>
      <c r="D159" s="65"/>
      <c r="E159" s="31"/>
      <c r="F159" s="32">
        <f>F148+F158</f>
        <v>1210</v>
      </c>
      <c r="G159" s="32">
        <f t="shared" ref="G159" si="39">G148+G158</f>
        <v>41.710000000000008</v>
      </c>
      <c r="H159" s="32">
        <f t="shared" ref="H159" si="40">H148+H158</f>
        <v>42.069999999999993</v>
      </c>
      <c r="I159" s="32">
        <f t="shared" ref="I159" si="41">I148+I158</f>
        <v>170.41</v>
      </c>
      <c r="J159" s="32">
        <f t="shared" ref="J159:L159" si="42">J148+J158</f>
        <v>1205</v>
      </c>
      <c r="K159" s="32"/>
      <c r="L159" s="32">
        <f t="shared" si="42"/>
        <v>147.58000000000001</v>
      </c>
    </row>
    <row r="160" spans="1:12" ht="14.4" x14ac:dyDescent="0.3">
      <c r="A160" s="20">
        <v>2</v>
      </c>
      <c r="B160" s="21">
        <v>9</v>
      </c>
      <c r="C160" s="22" t="s">
        <v>20</v>
      </c>
      <c r="D160" s="5" t="s">
        <v>21</v>
      </c>
      <c r="E160" s="39" t="s">
        <v>86</v>
      </c>
      <c r="F160" s="40">
        <v>200</v>
      </c>
      <c r="G160" s="40">
        <v>11.73</v>
      </c>
      <c r="H160" s="40">
        <v>12.06</v>
      </c>
      <c r="I160" s="40">
        <v>48.5</v>
      </c>
      <c r="J160" s="40">
        <v>260</v>
      </c>
      <c r="K160" s="41">
        <v>384</v>
      </c>
      <c r="L160" s="40">
        <v>47.59</v>
      </c>
    </row>
    <row r="161" spans="1:12" ht="14.4" x14ac:dyDescent="0.3">
      <c r="A161" s="23"/>
      <c r="B161" s="15"/>
      <c r="C161" s="11"/>
      <c r="D161" s="7" t="s">
        <v>22</v>
      </c>
      <c r="E161" s="42" t="s">
        <v>57</v>
      </c>
      <c r="F161" s="43">
        <v>200</v>
      </c>
      <c r="G161" s="43">
        <v>0.26</v>
      </c>
      <c r="H161" s="43">
        <v>0</v>
      </c>
      <c r="I161" s="43">
        <v>1.04</v>
      </c>
      <c r="J161" s="43">
        <v>60.01</v>
      </c>
      <c r="K161" s="44">
        <v>944</v>
      </c>
      <c r="L161" s="43">
        <v>9.85</v>
      </c>
    </row>
    <row r="162" spans="1:12" ht="14.4" x14ac:dyDescent="0.3">
      <c r="A162" s="23"/>
      <c r="B162" s="15"/>
      <c r="C162" s="11"/>
      <c r="D162" s="7" t="s">
        <v>23</v>
      </c>
      <c r="E162" s="42" t="s">
        <v>63</v>
      </c>
      <c r="F162" s="43">
        <v>50</v>
      </c>
      <c r="G162" s="43">
        <v>2.39</v>
      </c>
      <c r="H162" s="43">
        <v>2.27</v>
      </c>
      <c r="I162" s="43">
        <v>9.4700000000000006</v>
      </c>
      <c r="J162" s="43">
        <v>116.5</v>
      </c>
      <c r="K162" s="44">
        <v>2</v>
      </c>
      <c r="L162" s="43">
        <v>12.35</v>
      </c>
    </row>
    <row r="163" spans="1:12" ht="14.4" x14ac:dyDescent="0.3">
      <c r="A163" s="23"/>
      <c r="B163" s="15"/>
      <c r="C163" s="11"/>
      <c r="D163" s="7" t="s">
        <v>23</v>
      </c>
      <c r="E163" s="42" t="s">
        <v>46</v>
      </c>
      <c r="F163" s="43">
        <v>50</v>
      </c>
      <c r="G163" s="43">
        <v>2.85</v>
      </c>
      <c r="H163" s="43">
        <v>2.99</v>
      </c>
      <c r="I163" s="43">
        <v>11.5</v>
      </c>
      <c r="J163" s="43">
        <v>63.49</v>
      </c>
      <c r="K163" s="44"/>
      <c r="L163" s="43">
        <v>4</v>
      </c>
    </row>
    <row r="164" spans="1:12" ht="14.4" x14ac:dyDescent="0.3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18" t="s">
        <v>31</v>
      </c>
      <c r="E167" s="9"/>
      <c r="F167" s="19">
        <f>SUM(F160:F166)</f>
        <v>500</v>
      </c>
      <c r="G167" s="19">
        <f>SUM(G160:G166)</f>
        <v>17.23</v>
      </c>
      <c r="H167" s="19">
        <f>SUM(H160:H166)</f>
        <v>17.32</v>
      </c>
      <c r="I167" s="19">
        <f>SUM(I160:I166)</f>
        <v>70.509999999999991</v>
      </c>
      <c r="J167" s="19">
        <v>500</v>
      </c>
      <c r="K167" s="25"/>
      <c r="L167" s="19">
        <v>73.790000000000006</v>
      </c>
    </row>
    <row r="168" spans="1:12" ht="14.4" x14ac:dyDescent="0.3">
      <c r="A168" s="26">
        <f>A160</f>
        <v>2</v>
      </c>
      <c r="B168" s="13">
        <v>9</v>
      </c>
      <c r="C168" s="10" t="s">
        <v>25</v>
      </c>
      <c r="D168" s="7" t="s">
        <v>26</v>
      </c>
      <c r="E168" s="42" t="s">
        <v>79</v>
      </c>
      <c r="F168" s="43">
        <v>60</v>
      </c>
      <c r="G168" s="43">
        <v>0.68</v>
      </c>
      <c r="H168" s="43">
        <v>0</v>
      </c>
      <c r="I168" s="43">
        <v>2.19</v>
      </c>
      <c r="J168" s="43">
        <v>48.79</v>
      </c>
      <c r="K168" s="44"/>
      <c r="L168" s="43">
        <v>8.82</v>
      </c>
    </row>
    <row r="169" spans="1:12" ht="14.4" x14ac:dyDescent="0.3">
      <c r="A169" s="23"/>
      <c r="B169" s="15"/>
      <c r="C169" s="11"/>
      <c r="D169" s="7" t="s">
        <v>27</v>
      </c>
      <c r="E169" s="42" t="s">
        <v>64</v>
      </c>
      <c r="F169" s="43">
        <v>200</v>
      </c>
      <c r="G169" s="43">
        <v>6.32</v>
      </c>
      <c r="H169" s="43">
        <v>6.44</v>
      </c>
      <c r="I169" s="43">
        <v>25.6</v>
      </c>
      <c r="J169" s="43">
        <v>169.8</v>
      </c>
      <c r="K169" s="44">
        <v>169</v>
      </c>
      <c r="L169" s="43">
        <v>17.739999999999998</v>
      </c>
    </row>
    <row r="170" spans="1:12" ht="14.4" x14ac:dyDescent="0.3">
      <c r="A170" s="23"/>
      <c r="B170" s="15"/>
      <c r="C170" s="11"/>
      <c r="D170" s="7" t="s">
        <v>28</v>
      </c>
      <c r="E170" s="42" t="s">
        <v>70</v>
      </c>
      <c r="F170" s="43">
        <v>90</v>
      </c>
      <c r="G170" s="43">
        <v>9.02</v>
      </c>
      <c r="H170" s="43">
        <v>10.19</v>
      </c>
      <c r="I170" s="43">
        <v>36.409999999999997</v>
      </c>
      <c r="J170" s="43">
        <v>188.56</v>
      </c>
      <c r="K170" s="44">
        <v>510</v>
      </c>
      <c r="L170" s="43">
        <v>25.59</v>
      </c>
    </row>
    <row r="171" spans="1:12" ht="14.4" x14ac:dyDescent="0.3">
      <c r="A171" s="23"/>
      <c r="B171" s="15"/>
      <c r="C171" s="11"/>
      <c r="D171" s="7" t="s">
        <v>29</v>
      </c>
      <c r="E171" s="42" t="s">
        <v>61</v>
      </c>
      <c r="F171" s="43">
        <v>150</v>
      </c>
      <c r="G171" s="43">
        <v>4.51</v>
      </c>
      <c r="H171" s="43">
        <v>4.4400000000000004</v>
      </c>
      <c r="I171" s="43">
        <v>18.100000000000001</v>
      </c>
      <c r="J171" s="43">
        <v>133.6</v>
      </c>
      <c r="K171" s="44">
        <v>299</v>
      </c>
      <c r="L171" s="43">
        <v>8.51</v>
      </c>
    </row>
    <row r="172" spans="1:12" ht="14.4" x14ac:dyDescent="0.3">
      <c r="A172" s="23"/>
      <c r="B172" s="15"/>
      <c r="C172" s="11"/>
      <c r="D172" s="7" t="s">
        <v>30</v>
      </c>
      <c r="E172" s="42" t="s">
        <v>71</v>
      </c>
      <c r="F172" s="43">
        <v>200</v>
      </c>
      <c r="G172" s="43">
        <v>1</v>
      </c>
      <c r="H172" s="43">
        <v>0</v>
      </c>
      <c r="I172" s="43">
        <v>4.78</v>
      </c>
      <c r="J172" s="43">
        <v>98.25</v>
      </c>
      <c r="K172" s="44">
        <v>867</v>
      </c>
      <c r="L172" s="43">
        <v>9.1300000000000008</v>
      </c>
    </row>
    <row r="173" spans="1:12" ht="14.4" x14ac:dyDescent="0.3">
      <c r="A173" s="23"/>
      <c r="B173" s="15"/>
      <c r="C173" s="11"/>
      <c r="D173" s="7" t="s">
        <v>73</v>
      </c>
      <c r="E173" s="42" t="s">
        <v>45</v>
      </c>
      <c r="F173" s="43">
        <v>20</v>
      </c>
      <c r="G173" s="43">
        <v>1.28</v>
      </c>
      <c r="H173" s="43">
        <v>1.56</v>
      </c>
      <c r="I173" s="43">
        <v>5.46</v>
      </c>
      <c r="J173" s="43">
        <v>66</v>
      </c>
      <c r="K173" s="44"/>
      <c r="L173" s="43">
        <v>2</v>
      </c>
    </row>
    <row r="174" spans="1:12" ht="14.4" x14ac:dyDescent="0.3">
      <c r="A174" s="23"/>
      <c r="B174" s="15"/>
      <c r="C174" s="11"/>
      <c r="D174" s="7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31</v>
      </c>
      <c r="E177" s="9"/>
      <c r="F177" s="19">
        <f>SUM(F168:F176)</f>
        <v>720</v>
      </c>
      <c r="G177" s="19">
        <f>SUM(G168:G176)</f>
        <v>22.810000000000002</v>
      </c>
      <c r="H177" s="19">
        <f t="shared" ref="H177:I177" si="43">SUM(H168:H176)</f>
        <v>22.63</v>
      </c>
      <c r="I177" s="19">
        <f t="shared" si="43"/>
        <v>92.54</v>
      </c>
      <c r="J177" s="19">
        <v>705</v>
      </c>
      <c r="K177" s="25"/>
      <c r="L177" s="19">
        <v>73.790000000000006</v>
      </c>
    </row>
    <row r="178" spans="1:12" ht="14.4" x14ac:dyDescent="0.25">
      <c r="A178" s="29">
        <f>A160</f>
        <v>2</v>
      </c>
      <c r="B178" s="30">
        <f>B160</f>
        <v>9</v>
      </c>
      <c r="C178" s="64" t="s">
        <v>4</v>
      </c>
      <c r="D178" s="65"/>
      <c r="E178" s="31"/>
      <c r="F178" s="32">
        <f>F167+F177</f>
        <v>1220</v>
      </c>
      <c r="G178" s="32">
        <f t="shared" ref="G178" si="44">G167+G177</f>
        <v>40.040000000000006</v>
      </c>
      <c r="H178" s="32">
        <f t="shared" ref="H178" si="45">H167+H177</f>
        <v>39.950000000000003</v>
      </c>
      <c r="I178" s="32">
        <f t="shared" ref="I178" si="46">I167+I177</f>
        <v>163.05000000000001</v>
      </c>
      <c r="J178" s="32">
        <f t="shared" ref="J178:L178" si="47">J167+J177</f>
        <v>1205</v>
      </c>
      <c r="K178" s="32"/>
      <c r="L178" s="32">
        <f t="shared" si="47"/>
        <v>147.58000000000001</v>
      </c>
    </row>
    <row r="179" spans="1:12" ht="14.4" x14ac:dyDescent="0.3">
      <c r="A179" s="20">
        <v>2</v>
      </c>
      <c r="B179" s="21">
        <v>10</v>
      </c>
      <c r="C179" s="22" t="s">
        <v>20</v>
      </c>
      <c r="D179" s="5" t="s">
        <v>21</v>
      </c>
      <c r="E179" s="39" t="s">
        <v>85</v>
      </c>
      <c r="F179" s="40">
        <v>200</v>
      </c>
      <c r="G179" s="40">
        <v>6.71</v>
      </c>
      <c r="H179" s="40">
        <v>6.98</v>
      </c>
      <c r="I179" s="40">
        <v>27.22</v>
      </c>
      <c r="J179" s="40">
        <v>149.15</v>
      </c>
      <c r="K179" s="41">
        <v>384</v>
      </c>
      <c r="L179" s="40">
        <v>34.880000000000003</v>
      </c>
    </row>
    <row r="180" spans="1:12" ht="14.4" x14ac:dyDescent="0.3">
      <c r="A180" s="23"/>
      <c r="B180" s="15"/>
      <c r="C180" s="11"/>
      <c r="D180" s="6"/>
      <c r="E180" s="42" t="s">
        <v>58</v>
      </c>
      <c r="F180" s="43">
        <v>40</v>
      </c>
      <c r="G180" s="43">
        <v>5.08</v>
      </c>
      <c r="H180" s="43">
        <v>4.5999999999999996</v>
      </c>
      <c r="I180" s="43">
        <v>17.66</v>
      </c>
      <c r="J180" s="43">
        <v>62.8</v>
      </c>
      <c r="K180" s="58">
        <v>424</v>
      </c>
      <c r="L180" s="58">
        <v>12</v>
      </c>
    </row>
    <row r="181" spans="1:12" ht="14.4" x14ac:dyDescent="0.3">
      <c r="A181" s="23"/>
      <c r="B181" s="15"/>
      <c r="C181" s="11"/>
      <c r="D181" s="7" t="s">
        <v>22</v>
      </c>
      <c r="E181" s="42" t="s">
        <v>62</v>
      </c>
      <c r="F181" s="43">
        <v>200</v>
      </c>
      <c r="G181" s="43">
        <v>0.88</v>
      </c>
      <c r="H181" s="43">
        <v>0</v>
      </c>
      <c r="I181" s="43">
        <v>3.05</v>
      </c>
      <c r="J181" s="43">
        <v>93.05</v>
      </c>
      <c r="K181" s="44">
        <v>867</v>
      </c>
      <c r="L181" s="43">
        <v>9.42</v>
      </c>
    </row>
    <row r="182" spans="1:12" ht="14.4" x14ac:dyDescent="0.3">
      <c r="A182" s="23"/>
      <c r="B182" s="15"/>
      <c r="C182" s="11"/>
      <c r="D182" s="7" t="s">
        <v>76</v>
      </c>
      <c r="E182" s="42" t="s">
        <v>48</v>
      </c>
      <c r="F182" s="43">
        <v>40</v>
      </c>
      <c r="G182" s="43">
        <v>5.54</v>
      </c>
      <c r="H182" s="43">
        <v>5.77</v>
      </c>
      <c r="I182" s="43">
        <v>22.26</v>
      </c>
      <c r="J182" s="43">
        <v>138</v>
      </c>
      <c r="K182" s="44">
        <v>3</v>
      </c>
      <c r="L182" s="43">
        <v>15.49</v>
      </c>
    </row>
    <row r="183" spans="1:12" ht="14.4" x14ac:dyDescent="0.3">
      <c r="A183" s="23"/>
      <c r="B183" s="15"/>
      <c r="C183" s="11"/>
      <c r="D183" s="7" t="s">
        <v>23</v>
      </c>
      <c r="E183" s="42" t="s">
        <v>46</v>
      </c>
      <c r="F183" s="43">
        <v>20</v>
      </c>
      <c r="G183" s="43">
        <v>0.85</v>
      </c>
      <c r="H183" s="43">
        <v>0.99</v>
      </c>
      <c r="I183" s="43">
        <v>3.2</v>
      </c>
      <c r="J183" s="43">
        <v>57</v>
      </c>
      <c r="K183" s="44"/>
      <c r="L183" s="43">
        <v>2</v>
      </c>
    </row>
    <row r="184" spans="1:12" ht="14.4" x14ac:dyDescent="0.3">
      <c r="A184" s="23"/>
      <c r="B184" s="15"/>
      <c r="C184" s="11"/>
      <c r="D184" s="7" t="s">
        <v>24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3">
      <c r="A187" s="24"/>
      <c r="B187" s="17"/>
      <c r="C187" s="8"/>
      <c r="D187" s="18" t="s">
        <v>31</v>
      </c>
      <c r="E187" s="9"/>
      <c r="F187" s="19">
        <f>SUM(F179:F186)</f>
        <v>500</v>
      </c>
      <c r="G187" s="19">
        <f t="shared" ref="G187:J187" si="48">SUM(G179:G186)</f>
        <v>19.060000000000002</v>
      </c>
      <c r="H187" s="19">
        <f t="shared" si="48"/>
        <v>18.34</v>
      </c>
      <c r="I187" s="19">
        <f t="shared" si="48"/>
        <v>73.39</v>
      </c>
      <c r="J187" s="19">
        <f t="shared" si="48"/>
        <v>500</v>
      </c>
      <c r="K187" s="25"/>
      <c r="L187" s="19">
        <v>73.790000000000006</v>
      </c>
    </row>
    <row r="188" spans="1:12" ht="14.4" x14ac:dyDescent="0.3">
      <c r="A188" s="26">
        <f>A179</f>
        <v>2</v>
      </c>
      <c r="B188" s="13">
        <f>B179</f>
        <v>10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27</v>
      </c>
      <c r="E189" s="42" t="s">
        <v>60</v>
      </c>
      <c r="F189" s="43">
        <v>200</v>
      </c>
      <c r="G189" s="43">
        <v>8.01</v>
      </c>
      <c r="H189" s="43">
        <v>8.07</v>
      </c>
      <c r="I189" s="43">
        <v>32.200000000000003</v>
      </c>
      <c r="J189" s="43">
        <v>169.8</v>
      </c>
      <c r="K189" s="44">
        <v>195</v>
      </c>
      <c r="L189" s="43">
        <v>23.83</v>
      </c>
    </row>
    <row r="190" spans="1:12" ht="14.4" x14ac:dyDescent="0.3">
      <c r="A190" s="23"/>
      <c r="B190" s="15"/>
      <c r="C190" s="11"/>
      <c r="D190" s="7" t="s">
        <v>28</v>
      </c>
      <c r="E190" s="42" t="s">
        <v>65</v>
      </c>
      <c r="F190" s="43">
        <v>240</v>
      </c>
      <c r="G190" s="43">
        <v>10.16</v>
      </c>
      <c r="H190" s="43">
        <v>10.199999999999999</v>
      </c>
      <c r="I190" s="43">
        <v>40.659999999999997</v>
      </c>
      <c r="J190" s="43">
        <v>354.26</v>
      </c>
      <c r="K190" s="44">
        <v>601</v>
      </c>
      <c r="L190" s="43">
        <v>39.93</v>
      </c>
    </row>
    <row r="191" spans="1:12" ht="14.4" x14ac:dyDescent="0.3">
      <c r="A191" s="23"/>
      <c r="B191" s="15"/>
      <c r="C191" s="11"/>
      <c r="D191" s="7" t="s">
        <v>30</v>
      </c>
      <c r="E191" s="42" t="s">
        <v>66</v>
      </c>
      <c r="F191" s="43">
        <v>200</v>
      </c>
      <c r="G191" s="43">
        <v>0.2</v>
      </c>
      <c r="H191" s="43">
        <v>0</v>
      </c>
      <c r="I191" s="43">
        <v>1.8</v>
      </c>
      <c r="J191" s="43">
        <v>57.94</v>
      </c>
      <c r="K191" s="44">
        <v>943</v>
      </c>
      <c r="L191" s="43">
        <v>6.03</v>
      </c>
    </row>
    <row r="192" spans="1:12" ht="14.4" x14ac:dyDescent="0.3">
      <c r="A192" s="23"/>
      <c r="B192" s="15"/>
      <c r="C192" s="11"/>
      <c r="D192" s="7" t="s">
        <v>73</v>
      </c>
      <c r="E192" s="42" t="s">
        <v>45</v>
      </c>
      <c r="F192" s="43">
        <v>30</v>
      </c>
      <c r="G192" s="43">
        <v>1.28</v>
      </c>
      <c r="H192" s="43">
        <v>1.56</v>
      </c>
      <c r="I192" s="43">
        <v>5.46</v>
      </c>
      <c r="J192" s="43">
        <v>66</v>
      </c>
      <c r="K192" s="44"/>
      <c r="L192" s="43">
        <v>2</v>
      </c>
    </row>
    <row r="193" spans="1:12" ht="14.4" x14ac:dyDescent="0.3">
      <c r="A193" s="23"/>
      <c r="B193" s="15"/>
      <c r="C193" s="11"/>
      <c r="D193" s="7" t="s">
        <v>73</v>
      </c>
      <c r="E193" s="42" t="s">
        <v>46</v>
      </c>
      <c r="F193" s="43">
        <v>30</v>
      </c>
      <c r="G193" s="43">
        <v>1.85</v>
      </c>
      <c r="H193" s="43">
        <v>1.99</v>
      </c>
      <c r="I193" s="43">
        <v>7.86</v>
      </c>
      <c r="J193" s="43">
        <v>57</v>
      </c>
      <c r="K193" s="44"/>
      <c r="L193" s="43">
        <v>2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31</v>
      </c>
      <c r="E196" s="9"/>
      <c r="F196" s="19">
        <f>SUM(F188:F195)</f>
        <v>700</v>
      </c>
      <c r="G196" s="19">
        <f>SUM(G188:G195)</f>
        <v>21.500000000000004</v>
      </c>
      <c r="H196" s="19">
        <f>SUM(H188:H195)</f>
        <v>21.819999999999997</v>
      </c>
      <c r="I196" s="19">
        <v>87.7</v>
      </c>
      <c r="J196" s="19">
        <v>705</v>
      </c>
      <c r="K196" s="25"/>
      <c r="L196" s="19">
        <v>73.790000000000006</v>
      </c>
    </row>
    <row r="197" spans="1:12" ht="15" thickBot="1" x14ac:dyDescent="0.3">
      <c r="A197" s="29">
        <f>A179</f>
        <v>2</v>
      </c>
      <c r="B197" s="30">
        <f>B179</f>
        <v>10</v>
      </c>
      <c r="C197" s="64" t="s">
        <v>4</v>
      </c>
      <c r="D197" s="65"/>
      <c r="E197" s="31"/>
      <c r="F197" s="32">
        <f>F187+F196</f>
        <v>1200</v>
      </c>
      <c r="G197" s="32">
        <f>G187+G196</f>
        <v>40.56</v>
      </c>
      <c r="H197" s="32">
        <f>H187+H196</f>
        <v>40.159999999999997</v>
      </c>
      <c r="I197" s="32">
        <f>I187+I196</f>
        <v>161.09</v>
      </c>
      <c r="J197" s="32">
        <f>J187+J196</f>
        <v>1205</v>
      </c>
      <c r="K197" s="32"/>
      <c r="L197" s="32">
        <f>L187+L196</f>
        <v>147.58000000000001</v>
      </c>
    </row>
    <row r="198" spans="1:12" ht="15" thickBot="1" x14ac:dyDescent="0.3">
      <c r="A198" s="52"/>
      <c r="B198" s="53"/>
      <c r="C198" s="54"/>
      <c r="D198" s="55"/>
      <c r="E198" s="56"/>
      <c r="F198" s="57"/>
      <c r="G198" s="57"/>
      <c r="H198" s="57"/>
      <c r="I198" s="57"/>
      <c r="J198" s="57"/>
      <c r="K198" s="57"/>
      <c r="L198" s="57"/>
    </row>
    <row r="199" spans="1:12" ht="13.8" thickBot="1" x14ac:dyDescent="0.3">
      <c r="A199" s="27"/>
      <c r="B199" s="28"/>
      <c r="C199" s="66" t="s">
        <v>5</v>
      </c>
      <c r="D199" s="66"/>
      <c r="E199" s="66"/>
      <c r="F199" s="34">
        <v>1200</v>
      </c>
      <c r="G199" s="34">
        <f>(G24+G44+G63+G82+G101+G120+G139+G159+G178+G197)/(IF(G24=0,0,1)+IF(G44=0,0,1)+IF(G63=0,0,1)+IF(G82=0,0,1)+IF(G101=0,0,1)+IF(G120=0,0,1)+IF(G139=0,0,1)+IF(G159=0,0,1)+IF(G178=0,0,1)+IF(G197=0,0,1))</f>
        <v>40.253000000000007</v>
      </c>
      <c r="H199" s="34">
        <f>(H24+H44+H63+H82+H101+H120+H139+H159+H178+H197)/(IF(H24=0,0,1)+IF(H44=0,0,1)+IF(H63=0,0,1)+IF(H82=0,0,1)+IF(H101=0,0,1)+IF(H120=0,0,1)+IF(H139=0,0,1)+IF(H159=0,0,1)+IF(H178=0,0,1)+IF(H197=0,0,1))</f>
        <v>40.392999999999994</v>
      </c>
      <c r="I199" s="34">
        <v>161.46</v>
      </c>
      <c r="J199" s="34">
        <f>(J24+J44+J63+J82+J101+J120+J139+J159+J178+J197)/(IF(J24=0,0,1)+IF(J44=0,0,1)+IF(J63=0,0,1)+IF(J82=0,0,1)+IF(J101=0,0,1)+IF(J120=0,0,1)+IF(J139=0,0,1)+IF(J159=0,0,1)+IF(J178=0,0,1)+IF(J197=0,0,1))</f>
        <v>1205</v>
      </c>
      <c r="K199" s="34"/>
      <c r="L199" s="34">
        <f>(L24+L44+L63+L82+L101+L120+L139+L159+L178+L197)/(IF(L24=0,0,1)+IF(L44=0,0,1)+IF(L63=0,0,1)+IF(L82=0,0,1)+IF(L101=0,0,1)+IF(L120=0,0,1)+IF(L139=0,0,1)+IF(L159=0,0,1)+IF(L178=0,0,1)+IF(L197=0,0,1))</f>
        <v>147.57999999999998</v>
      </c>
    </row>
  </sheetData>
  <mergeCells count="14">
    <mergeCell ref="C82:D82"/>
    <mergeCell ref="C101:D101"/>
    <mergeCell ref="C24:D24"/>
    <mergeCell ref="C199:E199"/>
    <mergeCell ref="C197:D197"/>
    <mergeCell ref="C120:D120"/>
    <mergeCell ref="C139:D139"/>
    <mergeCell ref="C159:D159"/>
    <mergeCell ref="C178:D178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2024-12-27T05:25:45Z</cp:lastPrinted>
  <dcterms:created xsi:type="dcterms:W3CDTF">2022-05-16T14:23:56Z</dcterms:created>
  <dcterms:modified xsi:type="dcterms:W3CDTF">2024-12-28T07:15:34Z</dcterms:modified>
</cp:coreProperties>
</file>